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codeName="ThisWorkbook" defaultThemeVersion="124226"/>
  <mc:AlternateContent xmlns:mc="http://schemas.openxmlformats.org/markup-compatibility/2006">
    <mc:Choice Requires="x15">
      <x15ac:absPath xmlns:x15ac="http://schemas.microsoft.com/office/spreadsheetml/2010/11/ac" url="V:\Leasing\5-Yr Plans\FY2026 - 2030 Due 09-01-2025\"/>
    </mc:Choice>
  </mc:AlternateContent>
  <xr:revisionPtr revIDLastSave="0" documentId="13_ncr:1_{B918DE07-9FDB-4055-8127-BA2056FE26BF}" xr6:coauthVersionLast="47" xr6:coauthVersionMax="47" xr10:uidLastSave="{00000000-0000-0000-0000-000000000000}"/>
  <bookViews>
    <workbookView xWindow="6585" yWindow="900" windowWidth="21600" windowHeight="11295" activeTab="2" xr2:uid="{00000000-000D-0000-FFFF-FFFF00000000}"/>
  </bookViews>
  <sheets>
    <sheet name="5-Yr Facility Needs Plan" sheetId="1" r:id="rId1"/>
    <sheet name="Calculation Sheet" sheetId="3" r:id="rId2"/>
    <sheet name="Facility Info Summary Sheet" sheetId="4" r:id="rId3"/>
    <sheet name="Sample" sheetId="5" r:id="rId4"/>
    <sheet name="ESRI_MAPINFO_SHEET" sheetId="6" state="veryHidden" r:id="rId5"/>
  </sheets>
  <definedNames>
    <definedName name="_xlnm._FilterDatabase" localSheetId="0" hidden="1">'5-Yr Facility Needs Plan'!$A$1:$Q$35</definedName>
    <definedName name="OLE_LINK1" localSheetId="0">'5-Yr Facility Needs Plan'!#REF!</definedName>
    <definedName name="OLE_LINK2" localSheetId="0">'5-Yr Facility Needs Plan'!$A$2</definedName>
    <definedName name="_xlnm.Print_Area" localSheetId="0">'5-Yr Facility Needs Plan'!$A:$G</definedName>
    <definedName name="_xlnm.Print_Area" localSheetId="3">Sample!$A$1:$I$28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3" l="1"/>
  <c r="G4" i="4"/>
  <c r="G5" i="4"/>
  <c r="G6" i="4"/>
  <c r="F4" i="4"/>
  <c r="F5" i="4"/>
  <c r="F6" i="4"/>
  <c r="D4" i="4"/>
  <c r="D7" i="4" s="1"/>
  <c r="D5" i="4"/>
  <c r="D8" i="4" s="1"/>
  <c r="D6" i="4"/>
  <c r="A8" i="4"/>
  <c r="A7" i="4"/>
  <c r="A6" i="4"/>
  <c r="A5" i="4"/>
  <c r="A4" i="4"/>
  <c r="B21" i="3" l="1"/>
  <c r="B14" i="3"/>
  <c r="D14" i="3" s="1"/>
  <c r="B32" i="3"/>
  <c r="B28" i="3" l="1"/>
  <c r="D38" i="3" l="1"/>
  <c r="D32" i="3"/>
  <c r="F32" i="3" s="1"/>
  <c r="H32" i="3" s="1"/>
  <c r="J32" i="3" s="1"/>
  <c r="D28" i="3"/>
  <c r="F28" i="3" s="1"/>
  <c r="H28" i="3" s="1"/>
  <c r="J28" i="3" s="1"/>
  <c r="D21" i="3"/>
  <c r="F21" i="3" s="1"/>
  <c r="H21" i="3" s="1"/>
  <c r="J21" i="3" s="1"/>
  <c r="F14" i="3"/>
  <c r="B25" i="5" l="1"/>
  <c r="B24" i="5"/>
  <c r="B20" i="5"/>
  <c r="B19" i="5"/>
  <c r="B15" i="5"/>
  <c r="B14" i="5"/>
  <c r="B10" i="5"/>
  <c r="B9" i="5"/>
  <c r="B4" i="5"/>
  <c r="B5" i="5"/>
  <c r="F29" i="4" l="1"/>
  <c r="H4" i="4" l="1"/>
  <c r="G31" i="4"/>
  <c r="H31" i="4" s="1"/>
  <c r="F31" i="4"/>
  <c r="F32" i="4" s="1"/>
  <c r="D31" i="4"/>
  <c r="G30" i="4"/>
  <c r="H30" i="4" s="1"/>
  <c r="F30" i="4"/>
  <c r="D30" i="4"/>
  <c r="G29" i="4"/>
  <c r="D29" i="4"/>
  <c r="E29" i="4" s="1"/>
  <c r="F38" i="4"/>
  <c r="F37" i="4"/>
  <c r="G28" i="4"/>
  <c r="F28" i="4"/>
  <c r="D28" i="4"/>
  <c r="E28" i="4" s="1"/>
  <c r="G27" i="4"/>
  <c r="F27" i="4"/>
  <c r="D27" i="4"/>
  <c r="E27" i="4" s="1"/>
  <c r="H26" i="4"/>
  <c r="E26" i="4"/>
  <c r="H25" i="4"/>
  <c r="E25" i="4"/>
  <c r="H24" i="4"/>
  <c r="H27" i="4" s="1"/>
  <c r="E24" i="4"/>
  <c r="G23" i="4"/>
  <c r="F23" i="4"/>
  <c r="D23" i="4"/>
  <c r="E23" i="4" s="1"/>
  <c r="G22" i="4"/>
  <c r="F22" i="4"/>
  <c r="D22" i="4"/>
  <c r="E22" i="4" s="1"/>
  <c r="H21" i="4"/>
  <c r="E21" i="4"/>
  <c r="H20" i="4"/>
  <c r="E20" i="4"/>
  <c r="H19" i="4"/>
  <c r="H22" i="4" s="1"/>
  <c r="E19" i="4"/>
  <c r="G18" i="4"/>
  <c r="F18" i="4"/>
  <c r="D18" i="4"/>
  <c r="E18" i="4" s="1"/>
  <c r="G17" i="4"/>
  <c r="F17" i="4"/>
  <c r="D17" i="4"/>
  <c r="E17" i="4" s="1"/>
  <c r="H16" i="4"/>
  <c r="E16" i="4"/>
  <c r="H15" i="4"/>
  <c r="E15" i="4"/>
  <c r="H14" i="4"/>
  <c r="H17" i="4" s="1"/>
  <c r="E14" i="4"/>
  <c r="G13" i="4"/>
  <c r="F13" i="4"/>
  <c r="D13" i="4"/>
  <c r="E13" i="4" s="1"/>
  <c r="G12" i="4"/>
  <c r="F12" i="4"/>
  <c r="D12" i="4"/>
  <c r="E12" i="4" s="1"/>
  <c r="H11" i="4"/>
  <c r="E11" i="4"/>
  <c r="H10" i="4"/>
  <c r="E10" i="4"/>
  <c r="H9" i="4"/>
  <c r="E9" i="4"/>
  <c r="G8" i="4"/>
  <c r="F8" i="4"/>
  <c r="G7" i="4"/>
  <c r="F7" i="4"/>
  <c r="H6" i="4"/>
  <c r="E6" i="4"/>
  <c r="H5" i="4"/>
  <c r="E5" i="4"/>
  <c r="E4" i="4"/>
  <c r="F38" i="3"/>
  <c r="H38" i="3" s="1"/>
  <c r="J38" i="3" s="1"/>
  <c r="L38" i="3" s="1"/>
  <c r="L32" i="3"/>
  <c r="L28" i="3"/>
  <c r="L21" i="3"/>
  <c r="H14" i="3"/>
  <c r="J14" i="3" s="1"/>
  <c r="L14" i="3" s="1"/>
  <c r="G32" i="4" l="1"/>
  <c r="G33" i="4"/>
  <c r="E7" i="4"/>
  <c r="E30" i="4"/>
  <c r="F33" i="4"/>
  <c r="E8" i="4"/>
  <c r="H13" i="4"/>
  <c r="H18" i="4"/>
  <c r="H23" i="4"/>
  <c r="H8" i="4"/>
  <c r="H28" i="4"/>
  <c r="H33" i="4"/>
  <c r="H12" i="4"/>
  <c r="H7" i="4"/>
  <c r="D32" i="4"/>
  <c r="E32" i="4" s="1"/>
  <c r="H29" i="4"/>
  <c r="H32" i="4" s="1"/>
  <c r="E31" i="4"/>
  <c r="D33" i="4"/>
  <c r="E33" i="4" s="1"/>
</calcChain>
</file>

<file path=xl/sharedStrings.xml><?xml version="1.0" encoding="utf-8"?>
<sst xmlns="http://schemas.openxmlformats.org/spreadsheetml/2006/main" count="273" uniqueCount="127">
  <si>
    <t>AGENCY INFORMATION</t>
  </si>
  <si>
    <t>AGENCY NAME:</t>
  </si>
  <si>
    <t>Division/Bureau:</t>
  </si>
  <si>
    <t>Prepared By:</t>
  </si>
  <si>
    <t>E-mail Address:</t>
  </si>
  <si>
    <t xml:space="preserve">Telephone Number: </t>
  </si>
  <si>
    <t>Fax Number:</t>
  </si>
  <si>
    <t>DFM Analyst:</t>
  </si>
  <si>
    <t>LSO/BPA Analyst:</t>
  </si>
  <si>
    <t>Date Prepared:</t>
  </si>
  <si>
    <t>Facility Name:</t>
  </si>
  <si>
    <t>County:</t>
  </si>
  <si>
    <t>Lease Expires:</t>
  </si>
  <si>
    <t>FISCAL YR:</t>
  </si>
  <si>
    <t>Total Number of Work Areas:</t>
  </si>
  <si>
    <t>Full-Time Equivalent Positions:</t>
  </si>
  <si>
    <t xml:space="preserve">Square Feet:  </t>
  </si>
  <si>
    <t>Total Facility Cost/Yr:</t>
  </si>
  <si>
    <t>FIVE-YEAR FACILITY NEEDS PLAN, pursuant to IC 67-5708B</t>
  </si>
  <si>
    <t>City:</t>
  </si>
  <si>
    <t>Zip Code:</t>
  </si>
  <si>
    <t xml:space="preserve">IMPORTANT NOTES:  </t>
  </si>
  <si>
    <t>AGENCY NOTES:</t>
  </si>
  <si>
    <t xml:space="preserve">Jan </t>
  </si>
  <si>
    <t xml:space="preserve">Feb </t>
  </si>
  <si>
    <t xml:space="preserve">Mar </t>
  </si>
  <si>
    <t xml:space="preserve">Apr </t>
  </si>
  <si>
    <t xml:space="preserve">May </t>
  </si>
  <si>
    <t xml:space="preserve">June </t>
  </si>
  <si>
    <t xml:space="preserve">July </t>
  </si>
  <si>
    <t xml:space="preserve">Aug </t>
  </si>
  <si>
    <t xml:space="preserve">Sept </t>
  </si>
  <si>
    <t xml:space="preserve">Oct </t>
  </si>
  <si>
    <t xml:space="preserve">Nov </t>
  </si>
  <si>
    <t xml:space="preserve">Dec </t>
  </si>
  <si>
    <t xml:space="preserve">Cost Per Space Per Month </t>
  </si>
  <si>
    <t>Temp. Employees, Contractors, Auditors, etc.:</t>
  </si>
  <si>
    <t>Water</t>
  </si>
  <si>
    <t>Gas</t>
  </si>
  <si>
    <t>Other Utilities:</t>
  </si>
  <si>
    <t>Total:</t>
  </si>
  <si>
    <t>Cleaning Service:</t>
  </si>
  <si>
    <t>Sewer &amp; Trash</t>
  </si>
  <si>
    <r>
      <t xml:space="preserve">CALCULATION SHEET FOR FIVE-YEAR FACILITY NEEDS PLAN - </t>
    </r>
    <r>
      <rPr>
        <b/>
        <sz val="10"/>
        <color indexed="8"/>
        <rFont val="Arial"/>
        <family val="2"/>
      </rPr>
      <t xml:space="preserve">Use to calculate facility-related costs, such as utilities, janitorial service, property taxes or building maintenance which are not included in rent payments.  If improvements will need to be made to the facility and will be paid by the agency, this cost should be included as well.  Do not include telephone costs.  </t>
    </r>
  </si>
  <si>
    <t>Service Contracts:</t>
  </si>
  <si>
    <t>Real Estate Taxes paid by agency to landlord (show annual cost)</t>
  </si>
  <si>
    <t xml:space="preserve">Insurance paid by agency to landlord (show annual cost) </t>
  </si>
  <si>
    <t xml:space="preserve">Operating Expenses paid by agency to landlord (show annual cost) </t>
  </si>
  <si>
    <t xml:space="preserve">Other expenses paid by agency to landlord (show annual cost) </t>
  </si>
  <si>
    <t>Electricity</t>
  </si>
  <si>
    <t xml:space="preserve">If your agency pays for parking spaces, enter the of spaces your agency is paying for. </t>
  </si>
  <si>
    <t>TENANT IMPROVEMENTS:</t>
  </si>
  <si>
    <t xml:space="preserve">AGENCY NAME:  </t>
  </si>
  <si>
    <t xml:space="preserve">FACILITY INFORMATION SUMMARY FOR FISCAL YR </t>
  </si>
  <si>
    <t>BUDGET REQUEST</t>
  </si>
  <si>
    <t xml:space="preserve">Include this summary w/ budget request.  </t>
  </si>
  <si>
    <t>Address, City, Zip, Purpose</t>
  </si>
  <si>
    <t>Fiscal Year</t>
  </si>
  <si>
    <t>Sq Ft</t>
  </si>
  <si>
    <t>$/Sq Ft</t>
  </si>
  <si>
    <t>Annual Cost</t>
  </si>
  <si>
    <t>Work Areas</t>
  </si>
  <si>
    <t xml:space="preserve"> Sq Ft/FTE</t>
  </si>
  <si>
    <t>FTPs, Temps and Comments</t>
  </si>
  <si>
    <t>request</t>
  </si>
  <si>
    <t>estimate</t>
  </si>
  <si>
    <t>actual</t>
  </si>
  <si>
    <r>
      <t xml:space="preserve">Change </t>
    </r>
    <r>
      <rPr>
        <sz val="8"/>
        <rFont val="Arial"/>
        <family val="2"/>
      </rPr>
      <t>(request vs actual)</t>
    </r>
  </si>
  <si>
    <r>
      <t xml:space="preserve">Change </t>
    </r>
    <r>
      <rPr>
        <sz val="8"/>
        <rFont val="Arial"/>
        <family val="2"/>
      </rPr>
      <t>(estimate vs actual)</t>
    </r>
  </si>
  <si>
    <t>TOTAL (PAGE _____)</t>
  </si>
  <si>
    <t>TOTAL (ALL PAGES)</t>
  </si>
  <si>
    <t>502 N 5th St, Boise 83702</t>
  </si>
  <si>
    <t>Requesting 6 new FTE for 25 upcoming projects.</t>
  </si>
  <si>
    <t xml:space="preserve">Main Office </t>
  </si>
  <si>
    <t>85 FTE, 1 part-time</t>
  </si>
  <si>
    <t>76 FTE, 1 part-time, 4 unfilled positions</t>
  </si>
  <si>
    <t>1240 Ironwood Dr, CdA 83814</t>
  </si>
  <si>
    <t>Field Office</t>
  </si>
  <si>
    <t>2 FTE</t>
  </si>
  <si>
    <t>1 FTE</t>
  </si>
  <si>
    <t xml:space="preserve">1415 Falls Ave </t>
  </si>
  <si>
    <t>Project completed - closing office</t>
  </si>
  <si>
    <t>Twin Falls 83301</t>
  </si>
  <si>
    <t>TOTAL (PAGE ONE)</t>
  </si>
  <si>
    <t>Cost/Yr</t>
  </si>
  <si>
    <t>NAME OF AGENCY</t>
  </si>
  <si>
    <t xml:space="preserve">YR OF BUDGET REQUEST </t>
  </si>
  <si>
    <t>Moving to larger office w/ conf rm, adding 1 FTE</t>
  </si>
  <si>
    <r>
      <t xml:space="preserve">JANITORIAL SERVICE:   </t>
    </r>
    <r>
      <rPr>
        <i/>
        <sz val="10"/>
        <color theme="1"/>
        <rFont val="Arial"/>
        <family val="2"/>
      </rPr>
      <t>use actual costs from current fiscal year</t>
    </r>
  </si>
  <si>
    <r>
      <t xml:space="preserve">BUILDING MAINTENANCE:  </t>
    </r>
    <r>
      <rPr>
        <i/>
        <sz val="10"/>
        <color theme="1"/>
        <rFont val="Arial"/>
        <family val="2"/>
      </rPr>
      <t>use actual costs from current fiscal year</t>
    </r>
  </si>
  <si>
    <r>
      <t xml:space="preserve">Other Maintenance Expense:  </t>
    </r>
    <r>
      <rPr>
        <i/>
        <sz val="10"/>
        <color theme="1"/>
        <rFont val="Arial"/>
        <family val="2"/>
      </rPr>
      <t>use actual costs from current fiscal year</t>
    </r>
  </si>
  <si>
    <r>
      <t xml:space="preserve">PARKING CALCULATOR:  </t>
    </r>
    <r>
      <rPr>
        <i/>
        <sz val="10"/>
        <color theme="1"/>
        <rFont val="Arial"/>
        <family val="2"/>
      </rPr>
      <t>use actual costs from current fiscal year</t>
    </r>
  </si>
  <si>
    <r>
      <t xml:space="preserve">UTILITIES:  </t>
    </r>
    <r>
      <rPr>
        <i/>
        <sz val="12"/>
        <color theme="1"/>
        <rFont val="Arial"/>
        <family val="2"/>
      </rPr>
      <t>use actual costs from current fiscal year</t>
    </r>
  </si>
  <si>
    <r>
      <t xml:space="preserve">OTHER EXPENSES CALCULATOR:  </t>
    </r>
    <r>
      <rPr>
        <i/>
        <sz val="10"/>
        <color theme="1"/>
        <rFont val="Arial"/>
        <family val="2"/>
      </rPr>
      <t>use actual costs from current fiscal year</t>
    </r>
  </si>
  <si>
    <r>
      <t xml:space="preserve">Other Cleaning Expense (paper products, cleaning supplies, etc.): </t>
    </r>
    <r>
      <rPr>
        <sz val="10"/>
        <color theme="1"/>
        <rFont val="Arial"/>
        <family val="2"/>
      </rPr>
      <t xml:space="preserve"> </t>
    </r>
    <r>
      <rPr>
        <i/>
        <sz val="10"/>
        <color theme="1"/>
        <rFont val="Arial"/>
        <family val="2"/>
      </rPr>
      <t>use actual costs from current fiscal year</t>
    </r>
  </si>
  <si>
    <r>
      <t xml:space="preserve">FACILITY INFORMATION </t>
    </r>
    <r>
      <rPr>
        <b/>
        <sz val="11"/>
        <color indexed="8"/>
        <rFont val="Times New Roman"/>
        <family val="1"/>
      </rPr>
      <t>(please list each facility separately by city and street address)</t>
    </r>
  </si>
  <si>
    <t>Facility Ownership
(could be private or state-owned)</t>
  </si>
  <si>
    <t xml:space="preserve">State Owned: </t>
  </si>
  <si>
    <t xml:space="preserve">Private Lease: </t>
  </si>
  <si>
    <t>SQUARE FEET</t>
  </si>
  <si>
    <t>SURPLUS PROPERTY</t>
  </si>
  <si>
    <t xml:space="preserve">Facilities to be disposed of and funds re-utilized for building replacement or renovation of facilities.  This could also include leased facilities if the leased facility is to be vacated prior to the expiration date of the lease.  </t>
  </si>
  <si>
    <t xml:space="preserve">2.  If you have five or more locations, please summarize the information on the Facility Information Summary Sheet and include this summary sheet with your submittal.  </t>
  </si>
  <si>
    <t>FACILITY COST
(Do NOT use your old rate per sq ft; it may not be a realistic figure)</t>
  </si>
  <si>
    <t>Work areas are areas occupied by full-time employees, contractors, seasonal employees, auditors, etc.  
(3 people working in one building would be 3 work areas)</t>
  </si>
  <si>
    <t>Could be administrative use, client counseling, hearing rooms, field offices, etc.  Address any specialized needs which require additional square feet.</t>
  </si>
  <si>
    <t>WORK AREAS</t>
  </si>
  <si>
    <t>COMMENTS</t>
  </si>
  <si>
    <t xml:space="preserve">FUNCTION/USE OF FACILITY  </t>
  </si>
  <si>
    <t>Address reasons for expanding or relocating; amount of space leased to other state or federal agencies, etc. &amp; the amount of rent they pay for the use of your facility; or other comments which might be helpful.</t>
  </si>
  <si>
    <t>3.  Attach a hardcopy of this submittal, as well as the Facility Information Summary Sheet, if applicable, with your budget request.  DPW LEASING DOES NOT NEED A COPY OF YOUR BUDGET REQUEST, JUST THIS FORM.</t>
  </si>
  <si>
    <t>Est 2026</t>
  </si>
  <si>
    <t xml:space="preserve">Include annual rent, plus any facility-related costs, such as utilities, janitorial service, property taxes or building maintenance which are not included in rent payment made to your Landlord.  If improvements will need to be made to the facility and will be paid by the agency, this should be included as well.  If the lease will be expiring and the future rent is not specified in the lease agreement, increase rent by 3%/yr.  Increase all other facility-related costs by 3%/yr as well. Use “Calculation Sheet” tab below if necessary.  Do not include telephone costs or rent discounts.  If you anticipate moving to a new facility, you need to take into account any change in sq ft leased and estimate a new market rate for the new facility. </t>
  </si>
  <si>
    <t>Property Address:</t>
  </si>
  <si>
    <t>REQUEST 2027</t>
  </si>
  <si>
    <t>Est 2027</t>
  </si>
  <si>
    <t>REQUEST 2028</t>
  </si>
  <si>
    <t>REQUEST 2029</t>
  </si>
  <si>
    <t>Est 2029</t>
  </si>
  <si>
    <t>Est 2028</t>
  </si>
  <si>
    <t xml:space="preserve">Use “net rentable” sq ft if in a facility leased from a private party; use “usable” sq ft if in a State-owned facility.  Typically, this will be the figure shown in the Lease Agreement if leased from a private party or in the MOU if state-owned.  </t>
  </si>
  <si>
    <t>Fiscal Year:</t>
  </si>
  <si>
    <t>ACTUAL 2025</t>
  </si>
  <si>
    <t>ESTIMATE 2026</t>
  </si>
  <si>
    <t>REQUEST 2030</t>
  </si>
  <si>
    <t>1.  Upon completion, please send to Leasing Manager at the State Leasing Program in the Division of Public Works via email to Grace.Paduano@adm.idaho.gov.  Please e-mail or call 208-332-1933 with any questions.</t>
  </si>
  <si>
    <t>Est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</si>
</sst>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d/yyyy;@"/>
    <numFmt numFmtId="167" formatCode="&quot;$&quot;#,##0"/>
  </numFmts>
  <fonts count="38" x14ac:knownFonts="1">
    <font>
      <sz val="11"/>
      <color theme="1"/>
      <name val="Calibri"/>
      <family val="2"/>
      <scheme val="minor"/>
    </font>
    <font>
      <b/>
      <sz val="10"/>
      <color indexed="8"/>
      <name val="Arial"/>
      <family val="2"/>
    </font>
    <font>
      <b/>
      <sz val="12"/>
      <name val="Arial"/>
      <family val="2"/>
    </font>
    <font>
      <sz val="10"/>
      <name val="Arial"/>
      <family val="2"/>
    </font>
    <font>
      <b/>
      <sz val="11"/>
      <name val="Arial"/>
      <family val="2"/>
    </font>
    <font>
      <b/>
      <sz val="10"/>
      <color indexed="10"/>
      <name val="Arial"/>
      <family val="2"/>
    </font>
    <font>
      <sz val="9"/>
      <name val="Arial"/>
      <family val="2"/>
    </font>
    <font>
      <u/>
      <sz val="9"/>
      <name val="Arial"/>
      <family val="2"/>
    </font>
    <font>
      <u val="singleAccounting"/>
      <sz val="9"/>
      <name val="Arial"/>
      <family val="2"/>
    </font>
    <font>
      <sz val="8"/>
      <name val="Arial"/>
      <family val="2"/>
    </font>
    <font>
      <b/>
      <sz val="10"/>
      <name val="Arial"/>
      <family val="2"/>
    </font>
    <font>
      <b/>
      <sz val="12"/>
      <color indexed="53"/>
      <name val="Arial"/>
      <family val="2"/>
    </font>
    <font>
      <sz val="9"/>
      <color indexed="53"/>
      <name val="Arial"/>
      <family val="2"/>
    </font>
    <font>
      <u/>
      <sz val="9"/>
      <color indexed="53"/>
      <name val="Arial"/>
      <family val="2"/>
    </font>
    <font>
      <sz val="8"/>
      <color indexed="53"/>
      <name val="Arial"/>
      <family val="2"/>
    </font>
    <font>
      <b/>
      <sz val="9"/>
      <color indexed="53"/>
      <name val="Arial Narrow"/>
      <family val="2"/>
    </font>
    <font>
      <sz val="10"/>
      <name val="Arial"/>
      <family val="2"/>
    </font>
    <font>
      <sz val="11"/>
      <color theme="1"/>
      <name val="Calibri"/>
      <family val="2"/>
      <scheme val="minor"/>
    </font>
    <font>
      <sz val="10"/>
      <color theme="1"/>
      <name val="Calibri"/>
      <family val="2"/>
      <scheme val="minor"/>
    </font>
    <font>
      <sz val="10"/>
      <color theme="1"/>
      <name val="Arial"/>
      <family val="2"/>
    </font>
    <font>
      <sz val="8"/>
      <color theme="1"/>
      <name val="Calibri"/>
      <family val="2"/>
      <scheme val="minor"/>
    </font>
    <font>
      <b/>
      <sz val="10"/>
      <color theme="1"/>
      <name val="Arial"/>
      <family val="2"/>
    </font>
    <font>
      <b/>
      <sz val="12"/>
      <color theme="1"/>
      <name val="Arial"/>
      <family val="2"/>
    </font>
    <font>
      <u/>
      <sz val="11"/>
      <color theme="10"/>
      <name val="Calibri"/>
      <family val="2"/>
      <scheme val="minor"/>
    </font>
    <font>
      <i/>
      <sz val="12"/>
      <color theme="1"/>
      <name val="Arial"/>
      <family val="2"/>
    </font>
    <font>
      <i/>
      <sz val="10"/>
      <color theme="1"/>
      <name val="Arial"/>
      <family val="2"/>
    </font>
    <font>
      <b/>
      <sz val="14"/>
      <color theme="1"/>
      <name val="Times New Roman"/>
      <family val="1"/>
    </font>
    <font>
      <sz val="11"/>
      <color theme="1"/>
      <name val="Times New Roman"/>
      <family val="1"/>
    </font>
    <font>
      <b/>
      <sz val="12"/>
      <color theme="1"/>
      <name val="Times New Roman"/>
      <family val="1"/>
    </font>
    <font>
      <b/>
      <sz val="10"/>
      <color theme="1"/>
      <name val="Times New Roman"/>
      <family val="1"/>
    </font>
    <font>
      <sz val="10"/>
      <color theme="1"/>
      <name val="Times New Roman"/>
      <family val="1"/>
    </font>
    <font>
      <b/>
      <sz val="11"/>
      <color indexed="8"/>
      <name val="Times New Roman"/>
      <family val="1"/>
    </font>
    <font>
      <b/>
      <sz val="12"/>
      <color indexed="8"/>
      <name val="Times New Roman"/>
      <family val="1"/>
    </font>
    <font>
      <b/>
      <sz val="11"/>
      <color theme="1"/>
      <name val="Times New Roman"/>
      <family val="1"/>
    </font>
    <font>
      <u/>
      <sz val="11"/>
      <color theme="10"/>
      <name val="Times New Roman"/>
      <family val="1"/>
    </font>
    <font>
      <b/>
      <sz val="11"/>
      <color rgb="FFFF0000"/>
      <name val="Times New Roman"/>
      <family val="1"/>
    </font>
    <font>
      <sz val="8"/>
      <name val="Calibri"/>
      <family val="2"/>
      <scheme val="minor"/>
    </font>
    <font>
      <sz val="12"/>
      <color theme="1"/>
      <name val="Times New Roman"/>
      <family val="1"/>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43" fontId="17" fillId="0" borderId="0" applyFont="0" applyFill="0" applyBorder="0" applyAlignment="0" applyProtection="0"/>
    <xf numFmtId="43" fontId="3" fillId="0" borderId="0" applyFont="0" applyFill="0" applyBorder="0" applyAlignment="0" applyProtection="0"/>
    <xf numFmtId="44" fontId="17" fillId="0" borderId="0" applyFont="0" applyFill="0" applyBorder="0" applyAlignment="0" applyProtection="0"/>
    <xf numFmtId="44" fontId="3" fillId="0" borderId="0" applyFont="0" applyFill="0" applyBorder="0" applyAlignment="0" applyProtection="0"/>
    <xf numFmtId="0" fontId="3" fillId="0" borderId="0"/>
    <xf numFmtId="0" fontId="23" fillId="0" borderId="0" applyNumberFormat="0" applyFill="0" applyBorder="0" applyAlignment="0" applyProtection="0"/>
  </cellStyleXfs>
  <cellXfs count="306">
    <xf numFmtId="0" fontId="0" fillId="0" borderId="0" xfId="0"/>
    <xf numFmtId="164" fontId="5" fillId="0" borderId="3" xfId="3" applyNumberFormat="1" applyFont="1" applyFill="1" applyBorder="1" applyAlignment="1">
      <alignment wrapText="1"/>
    </xf>
    <xf numFmtId="164" fontId="5" fillId="0" borderId="4" xfId="3" applyNumberFormat="1" applyFont="1" applyFill="1" applyBorder="1" applyAlignment="1">
      <alignment wrapText="1"/>
    </xf>
    <xf numFmtId="44" fontId="17" fillId="0" borderId="0" xfId="3" applyFont="1"/>
    <xf numFmtId="0" fontId="6" fillId="0" borderId="0" xfId="0" applyFont="1"/>
    <xf numFmtId="49" fontId="6" fillId="0" borderId="0" xfId="0" applyNumberFormat="1" applyFont="1" applyAlignment="1">
      <alignment horizontal="center"/>
    </xf>
    <xf numFmtId="44" fontId="6" fillId="0" borderId="0" xfId="3" applyFont="1"/>
    <xf numFmtId="164" fontId="6" fillId="0" borderId="0" xfId="3" applyNumberFormat="1" applyFont="1"/>
    <xf numFmtId="3" fontId="6" fillId="0" borderId="13" xfId="5" applyNumberFormat="1" applyFont="1" applyBorder="1"/>
    <xf numFmtId="0" fontId="6" fillId="0" borderId="20" xfId="5" applyFont="1" applyBorder="1"/>
    <xf numFmtId="3" fontId="6" fillId="0" borderId="1" xfId="5" applyNumberFormat="1" applyFont="1" applyBorder="1"/>
    <xf numFmtId="0" fontId="6" fillId="0" borderId="21" xfId="5" applyFont="1" applyBorder="1"/>
    <xf numFmtId="3" fontId="7" fillId="0" borderId="1" xfId="5" applyNumberFormat="1" applyFont="1" applyBorder="1"/>
    <xf numFmtId="0" fontId="6" fillId="0" borderId="22" xfId="5" applyFont="1" applyBorder="1"/>
    <xf numFmtId="0" fontId="6" fillId="0" borderId="23" xfId="5" applyFont="1" applyBorder="1"/>
    <xf numFmtId="0" fontId="6" fillId="0" borderId="24" xfId="5" applyFont="1" applyBorder="1"/>
    <xf numFmtId="0" fontId="6" fillId="0" borderId="7" xfId="5" applyFont="1" applyBorder="1"/>
    <xf numFmtId="0" fontId="6" fillId="0" borderId="25" xfId="5" applyFont="1" applyBorder="1"/>
    <xf numFmtId="0" fontId="12" fillId="0" borderId="26" xfId="5" applyFont="1" applyBorder="1"/>
    <xf numFmtId="0" fontId="12" fillId="0" borderId="20" xfId="5" applyFont="1" applyBorder="1"/>
    <xf numFmtId="3" fontId="12" fillId="0" borderId="13" xfId="5" applyNumberFormat="1" applyFont="1" applyBorder="1"/>
    <xf numFmtId="3" fontId="12" fillId="0" borderId="1" xfId="5" applyNumberFormat="1" applyFont="1" applyBorder="1"/>
    <xf numFmtId="3" fontId="13" fillId="0" borderId="1" xfId="5" applyNumberFormat="1" applyFont="1" applyBorder="1"/>
    <xf numFmtId="164" fontId="12" fillId="0" borderId="1" xfId="4" applyNumberFormat="1" applyFont="1" applyBorder="1"/>
    <xf numFmtId="164" fontId="13" fillId="0" borderId="1" xfId="4" applyNumberFormat="1" applyFont="1" applyBorder="1"/>
    <xf numFmtId="3" fontId="6" fillId="0" borderId="18" xfId="5" applyNumberFormat="1" applyFont="1" applyBorder="1"/>
    <xf numFmtId="3" fontId="7" fillId="0" borderId="18" xfId="5" applyNumberFormat="1" applyFont="1" applyBorder="1"/>
    <xf numFmtId="3" fontId="6" fillId="0" borderId="2" xfId="5" applyNumberFormat="1" applyFont="1" applyBorder="1"/>
    <xf numFmtId="164" fontId="12" fillId="0" borderId="18" xfId="4" applyNumberFormat="1" applyFont="1" applyBorder="1"/>
    <xf numFmtId="3" fontId="12" fillId="0" borderId="18" xfId="5" applyNumberFormat="1" applyFont="1" applyBorder="1"/>
    <xf numFmtId="0" fontId="14" fillId="0" borderId="27" xfId="5" applyFont="1" applyBorder="1"/>
    <xf numFmtId="0" fontId="20" fillId="0" borderId="0" xfId="0" applyFont="1"/>
    <xf numFmtId="0" fontId="14" fillId="0" borderId="21" xfId="5" applyFont="1" applyBorder="1"/>
    <xf numFmtId="0" fontId="14" fillId="0" borderId="22" xfId="5" applyFont="1" applyBorder="1"/>
    <xf numFmtId="0" fontId="9" fillId="0" borderId="21" xfId="5" applyFont="1" applyBorder="1"/>
    <xf numFmtId="0" fontId="9" fillId="0" borderId="22" xfId="5" applyFont="1" applyBorder="1"/>
    <xf numFmtId="164" fontId="15" fillId="0" borderId="9" xfId="4" applyNumberFormat="1" applyFont="1" applyFill="1" applyBorder="1" applyAlignment="1">
      <alignment horizontal="center" wrapText="1"/>
    </xf>
    <xf numFmtId="0" fontId="3" fillId="2" borderId="7" xfId="5" applyFill="1" applyBorder="1" applyAlignment="1">
      <alignment vertical="top" wrapText="1"/>
    </xf>
    <xf numFmtId="49" fontId="6" fillId="2" borderId="13" xfId="5" applyNumberFormat="1" applyFont="1" applyFill="1" applyBorder="1" applyAlignment="1">
      <alignment horizontal="center"/>
    </xf>
    <xf numFmtId="49" fontId="6" fillId="2" borderId="1" xfId="5" applyNumberFormat="1" applyFont="1" applyFill="1" applyBorder="1" applyAlignment="1">
      <alignment horizontal="center"/>
    </xf>
    <xf numFmtId="1" fontId="6" fillId="2" borderId="14" xfId="5" applyNumberFormat="1" applyFont="1" applyFill="1" applyBorder="1" applyAlignment="1">
      <alignment wrapText="1"/>
    </xf>
    <xf numFmtId="1" fontId="6" fillId="2" borderId="14" xfId="5" applyNumberFormat="1" applyFont="1" applyFill="1" applyBorder="1"/>
    <xf numFmtId="49" fontId="6" fillId="2" borderId="15" xfId="5" applyNumberFormat="1" applyFont="1" applyFill="1" applyBorder="1" applyAlignment="1">
      <alignment horizontal="center"/>
    </xf>
    <xf numFmtId="49" fontId="6" fillId="2" borderId="16" xfId="5" applyNumberFormat="1" applyFont="1" applyFill="1" applyBorder="1" applyAlignment="1">
      <alignment horizontal="center"/>
    </xf>
    <xf numFmtId="0" fontId="6" fillId="2" borderId="8" xfId="5" applyFont="1" applyFill="1" applyBorder="1" applyAlignment="1">
      <alignment horizontal="center" wrapText="1"/>
    </xf>
    <xf numFmtId="44" fontId="6" fillId="2" borderId="9" xfId="4" applyFont="1" applyFill="1" applyBorder="1" applyAlignment="1">
      <alignment horizontal="center" wrapText="1"/>
    </xf>
    <xf numFmtId="164" fontId="6" fillId="2" borderId="9" xfId="4" applyNumberFormat="1" applyFont="1" applyFill="1" applyBorder="1" applyAlignment="1">
      <alignment horizontal="center" wrapText="1"/>
    </xf>
    <xf numFmtId="0" fontId="6" fillId="2" borderId="9" xfId="5" applyFont="1" applyFill="1" applyBorder="1" applyAlignment="1">
      <alignment horizontal="center" wrapText="1"/>
    </xf>
    <xf numFmtId="3" fontId="6" fillId="2" borderId="17" xfId="5" applyNumberFormat="1" applyFont="1" applyFill="1" applyBorder="1"/>
    <xf numFmtId="44" fontId="6" fillId="2" borderId="17" xfId="4" applyFont="1" applyFill="1" applyBorder="1"/>
    <xf numFmtId="3" fontId="6" fillId="2" borderId="2" xfId="5" applyNumberFormat="1" applyFont="1" applyFill="1" applyBorder="1"/>
    <xf numFmtId="44" fontId="6" fillId="2" borderId="2" xfId="4" applyFont="1" applyFill="1" applyBorder="1"/>
    <xf numFmtId="44" fontId="6" fillId="2" borderId="18" xfId="4" applyFont="1" applyFill="1" applyBorder="1"/>
    <xf numFmtId="44" fontId="6" fillId="2" borderId="1" xfId="4" applyFont="1" applyFill="1" applyBorder="1"/>
    <xf numFmtId="44" fontId="8" fillId="2" borderId="1" xfId="4" applyFont="1" applyFill="1" applyBorder="1"/>
    <xf numFmtId="165" fontId="6" fillId="2" borderId="18" xfId="2" applyNumberFormat="1" applyFont="1" applyFill="1" applyBorder="1"/>
    <xf numFmtId="165" fontId="8" fillId="2" borderId="18" xfId="2" applyNumberFormat="1" applyFont="1" applyFill="1" applyBorder="1"/>
    <xf numFmtId="3" fontId="6" fillId="2" borderId="30" xfId="5" applyNumberFormat="1" applyFont="1" applyFill="1" applyBorder="1"/>
    <xf numFmtId="3" fontId="7" fillId="2" borderId="30" xfId="5" applyNumberFormat="1" applyFont="1" applyFill="1" applyBorder="1"/>
    <xf numFmtId="3" fontId="6" fillId="2" borderId="31" xfId="5" applyNumberFormat="1" applyFont="1" applyFill="1" applyBorder="1"/>
    <xf numFmtId="3" fontId="6" fillId="2" borderId="18" xfId="5" applyNumberFormat="1" applyFont="1" applyFill="1" applyBorder="1"/>
    <xf numFmtId="3" fontId="7" fillId="2" borderId="18" xfId="5" applyNumberFormat="1" applyFont="1" applyFill="1" applyBorder="1"/>
    <xf numFmtId="3" fontId="6" fillId="2" borderId="1" xfId="5" applyNumberFormat="1" applyFont="1" applyFill="1" applyBorder="1"/>
    <xf numFmtId="164" fontId="5" fillId="3" borderId="0" xfId="4" applyNumberFormat="1" applyFont="1" applyFill="1" applyBorder="1" applyAlignment="1">
      <alignment vertical="center" wrapText="1"/>
    </xf>
    <xf numFmtId="0" fontId="6" fillId="3" borderId="0" xfId="5" applyFont="1" applyFill="1" applyAlignment="1">
      <alignment vertical="top" wrapText="1"/>
    </xf>
    <xf numFmtId="0" fontId="6" fillId="2" borderId="31" xfId="5" applyFont="1" applyFill="1" applyBorder="1" applyAlignment="1">
      <alignment horizontal="center" wrapText="1"/>
    </xf>
    <xf numFmtId="0" fontId="6" fillId="2" borderId="32" xfId="5" applyFont="1" applyFill="1" applyBorder="1" applyAlignment="1">
      <alignment vertical="top" wrapText="1"/>
    </xf>
    <xf numFmtId="0" fontId="6" fillId="0" borderId="26" xfId="0" applyFont="1" applyBorder="1" applyProtection="1">
      <protection locked="0"/>
    </xf>
    <xf numFmtId="0" fontId="6" fillId="0" borderId="20" xfId="0" applyFont="1" applyBorder="1" applyProtection="1">
      <protection locked="0"/>
    </xf>
    <xf numFmtId="0" fontId="6" fillId="0" borderId="23" xfId="0" applyFont="1" applyBorder="1" applyProtection="1">
      <protection locked="0"/>
    </xf>
    <xf numFmtId="0" fontId="6" fillId="0" borderId="7" xfId="0" applyFont="1" applyBorder="1" applyProtection="1">
      <protection locked="0"/>
    </xf>
    <xf numFmtId="0" fontId="6" fillId="0" borderId="25" xfId="0" applyFont="1" applyBorder="1" applyProtection="1">
      <protection locked="0"/>
    </xf>
    <xf numFmtId="0" fontId="6" fillId="0" borderId="24" xfId="0" applyFont="1" applyBorder="1" applyProtection="1">
      <protection locked="0"/>
    </xf>
    <xf numFmtId="3" fontId="6" fillId="0" borderId="13" xfId="0" applyNumberFormat="1" applyFont="1" applyBorder="1" applyProtection="1">
      <protection locked="0"/>
    </xf>
    <xf numFmtId="3" fontId="6" fillId="0" borderId="1" xfId="0" applyNumberFormat="1" applyFont="1" applyBorder="1" applyProtection="1">
      <protection locked="0"/>
    </xf>
    <xf numFmtId="3" fontId="7" fillId="0" borderId="1" xfId="0" applyNumberFormat="1" applyFont="1" applyBorder="1" applyProtection="1">
      <protection locked="0"/>
    </xf>
    <xf numFmtId="164" fontId="6" fillId="0" borderId="18" xfId="3" applyNumberFormat="1" applyFont="1" applyBorder="1" applyProtection="1">
      <protection locked="0"/>
    </xf>
    <xf numFmtId="164" fontId="6" fillId="0" borderId="1" xfId="3" applyNumberFormat="1" applyFont="1" applyBorder="1" applyProtection="1">
      <protection locked="0"/>
    </xf>
    <xf numFmtId="164" fontId="7" fillId="0" borderId="1" xfId="3" applyNumberFormat="1" applyFont="1" applyBorder="1" applyProtection="1">
      <protection locked="0"/>
    </xf>
    <xf numFmtId="3" fontId="6" fillId="0" borderId="18" xfId="0" applyNumberFormat="1" applyFont="1" applyBorder="1" applyProtection="1">
      <protection locked="0"/>
    </xf>
    <xf numFmtId="0" fontId="6" fillId="0" borderId="21" xfId="0" applyFont="1" applyBorder="1" applyProtection="1">
      <protection locked="0"/>
    </xf>
    <xf numFmtId="0" fontId="6" fillId="0" borderId="22" xfId="0" applyFont="1" applyBorder="1" applyProtection="1">
      <protection locked="0"/>
    </xf>
    <xf numFmtId="0" fontId="6" fillId="0" borderId="27" xfId="0" applyFont="1" applyBorder="1" applyProtection="1">
      <protection locked="0"/>
    </xf>
    <xf numFmtId="3" fontId="6" fillId="3" borderId="18" xfId="0" applyNumberFormat="1" applyFont="1" applyFill="1" applyBorder="1" applyProtection="1">
      <protection locked="0"/>
    </xf>
    <xf numFmtId="44" fontId="6" fillId="3" borderId="18" xfId="3" applyFont="1" applyFill="1" applyBorder="1" applyProtection="1">
      <protection locked="0"/>
    </xf>
    <xf numFmtId="164" fontId="6" fillId="3" borderId="18" xfId="3" applyNumberFormat="1" applyFont="1" applyFill="1" applyBorder="1" applyProtection="1">
      <protection locked="0"/>
    </xf>
    <xf numFmtId="3" fontId="6" fillId="3" borderId="13" xfId="0" applyNumberFormat="1" applyFont="1" applyFill="1" applyBorder="1" applyProtection="1">
      <protection locked="0"/>
    </xf>
    <xf numFmtId="165" fontId="6" fillId="3" borderId="18" xfId="1" applyNumberFormat="1" applyFont="1" applyFill="1" applyBorder="1" applyProtection="1">
      <protection locked="0"/>
    </xf>
    <xf numFmtId="3" fontId="6" fillId="3" borderId="1" xfId="0" applyNumberFormat="1" applyFont="1" applyFill="1" applyBorder="1" applyProtection="1">
      <protection locked="0"/>
    </xf>
    <xf numFmtId="44" fontId="6" fillId="3" borderId="1" xfId="3" applyFont="1" applyFill="1" applyBorder="1" applyProtection="1">
      <protection locked="0"/>
    </xf>
    <xf numFmtId="164" fontId="6" fillId="3" borderId="1" xfId="3" applyNumberFormat="1" applyFont="1" applyFill="1" applyBorder="1" applyProtection="1">
      <protection locked="0"/>
    </xf>
    <xf numFmtId="3" fontId="7" fillId="3" borderId="1" xfId="0" applyNumberFormat="1" applyFont="1" applyFill="1" applyBorder="1" applyProtection="1">
      <protection locked="0"/>
    </xf>
    <xf numFmtId="44" fontId="8" fillId="3" borderId="1" xfId="3" applyFont="1" applyFill="1" applyBorder="1" applyProtection="1">
      <protection locked="0"/>
    </xf>
    <xf numFmtId="164" fontId="7" fillId="3" borderId="1" xfId="3" applyNumberFormat="1" applyFont="1" applyFill="1" applyBorder="1" applyProtection="1">
      <protection locked="0"/>
    </xf>
    <xf numFmtId="165" fontId="8" fillId="3" borderId="18" xfId="1" applyNumberFormat="1" applyFont="1" applyFill="1" applyBorder="1" applyProtection="1">
      <protection locked="0"/>
    </xf>
    <xf numFmtId="3" fontId="6" fillId="3" borderId="19" xfId="0" applyNumberFormat="1" applyFont="1" applyFill="1" applyBorder="1" applyProtection="1">
      <protection locked="0"/>
    </xf>
    <xf numFmtId="3" fontId="6" fillId="3" borderId="17" xfId="0" applyNumberFormat="1" applyFont="1" applyFill="1" applyBorder="1" applyProtection="1">
      <protection locked="0"/>
    </xf>
    <xf numFmtId="3" fontId="6" fillId="3" borderId="2" xfId="0" applyNumberFormat="1" applyFont="1" applyFill="1" applyBorder="1" applyProtection="1">
      <protection locked="0"/>
    </xf>
    <xf numFmtId="44" fontId="6" fillId="3" borderId="2" xfId="3" applyFont="1" applyFill="1" applyBorder="1" applyProtection="1">
      <protection locked="0"/>
    </xf>
    <xf numFmtId="1" fontId="6" fillId="2" borderId="12" xfId="5" applyNumberFormat="1" applyFont="1" applyFill="1" applyBorder="1"/>
    <xf numFmtId="0" fontId="27" fillId="0" borderId="0" xfId="0" applyFont="1" applyAlignment="1">
      <alignment vertical="center"/>
    </xf>
    <xf numFmtId="0" fontId="30" fillId="0" borderId="0" xfId="0" applyFont="1" applyAlignment="1">
      <alignment vertical="center"/>
    </xf>
    <xf numFmtId="0" fontId="34" fillId="0" borderId="0" xfId="6" applyFont="1" applyAlignment="1">
      <alignment vertical="center"/>
    </xf>
    <xf numFmtId="0" fontId="28" fillId="3" borderId="2" xfId="0" applyFont="1" applyFill="1" applyBorder="1" applyAlignment="1" applyProtection="1">
      <alignment vertical="center" wrapText="1"/>
      <protection locked="0"/>
    </xf>
    <xf numFmtId="0" fontId="28" fillId="0" borderId="2" xfId="0" applyFont="1" applyBorder="1" applyAlignment="1" applyProtection="1">
      <alignment vertical="center" wrapText="1"/>
      <protection locked="0"/>
    </xf>
    <xf numFmtId="0" fontId="29" fillId="0" borderId="2" xfId="0" applyFont="1" applyBorder="1" applyAlignment="1" applyProtection="1">
      <alignment vertical="center" wrapText="1"/>
      <protection locked="0"/>
    </xf>
    <xf numFmtId="166" fontId="28" fillId="0" borderId="5" xfId="0" applyNumberFormat="1" applyFont="1" applyBorder="1" applyAlignment="1" applyProtection="1">
      <alignment vertical="center"/>
      <protection locked="0"/>
    </xf>
    <xf numFmtId="0" fontId="28" fillId="0" borderId="6" xfId="0" applyFont="1" applyBorder="1" applyAlignment="1" applyProtection="1">
      <alignment horizontal="center" vertical="center"/>
      <protection locked="0"/>
    </xf>
    <xf numFmtId="167" fontId="28" fillId="0" borderId="17" xfId="0" applyNumberFormat="1" applyFont="1" applyBorder="1" applyAlignment="1" applyProtection="1">
      <alignment horizontal="center" vertical="center" wrapText="1"/>
      <protection locked="0"/>
    </xf>
    <xf numFmtId="167" fontId="28" fillId="0" borderId="29" xfId="0" applyNumberFormat="1" applyFont="1" applyBorder="1" applyAlignment="1" applyProtection="1">
      <alignment horizontal="center" vertical="center" wrapText="1"/>
      <protection locked="0"/>
    </xf>
    <xf numFmtId="165" fontId="28" fillId="0" borderId="2" xfId="1" applyNumberFormat="1" applyFont="1" applyBorder="1" applyAlignment="1" applyProtection="1">
      <alignment horizontal="left" vertical="center" wrapText="1"/>
      <protection locked="0"/>
    </xf>
    <xf numFmtId="165" fontId="28" fillId="0" borderId="5" xfId="1" applyNumberFormat="1" applyFont="1" applyBorder="1" applyAlignment="1" applyProtection="1">
      <alignment horizontal="left" vertical="center" wrapText="1"/>
      <protection locked="0"/>
    </xf>
    <xf numFmtId="164" fontId="21" fillId="3" borderId="17" xfId="3" applyNumberFormat="1" applyFont="1" applyFill="1" applyBorder="1" applyAlignment="1" applyProtection="1">
      <alignment horizontal="center" wrapText="1"/>
      <protection locked="0"/>
    </xf>
    <xf numFmtId="165" fontId="18" fillId="0" borderId="6" xfId="1" applyNumberFormat="1" applyFont="1" applyBorder="1" applyProtection="1">
      <protection locked="0"/>
    </xf>
    <xf numFmtId="164" fontId="18" fillId="0" borderId="6" xfId="3" applyNumberFormat="1" applyFont="1" applyBorder="1" applyProtection="1">
      <protection locked="0"/>
    </xf>
    <xf numFmtId="44" fontId="19" fillId="0" borderId="20" xfId="3" applyFont="1" applyBorder="1" applyAlignment="1" applyProtection="1">
      <alignment horizontal="center" wrapText="1"/>
      <protection locked="0"/>
    </xf>
    <xf numFmtId="44" fontId="19" fillId="0" borderId="1" xfId="3" applyFont="1" applyBorder="1" applyAlignment="1" applyProtection="1">
      <alignment horizontal="center" wrapText="1"/>
      <protection locked="0"/>
    </xf>
    <xf numFmtId="44" fontId="19" fillId="0" borderId="6" xfId="3" applyFont="1" applyBorder="1" applyAlignment="1" applyProtection="1">
      <alignment horizontal="center" wrapText="1"/>
      <protection locked="0"/>
    </xf>
    <xf numFmtId="0" fontId="29" fillId="6" borderId="20" xfId="0" applyFont="1" applyFill="1" applyBorder="1" applyAlignment="1">
      <alignment horizontal="right" vertical="center" wrapText="1"/>
    </xf>
    <xf numFmtId="0" fontId="29" fillId="6" borderId="28" xfId="0" applyFont="1" applyFill="1" applyBorder="1" applyAlignment="1">
      <alignment horizontal="right" vertical="center" wrapText="1"/>
    </xf>
    <xf numFmtId="0" fontId="29" fillId="6" borderId="14"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29" fillId="6" borderId="17" xfId="0" applyFont="1" applyFill="1" applyBorder="1" applyAlignment="1">
      <alignment horizontal="left" vertical="center" wrapText="1"/>
    </xf>
    <xf numFmtId="0" fontId="29" fillId="6" borderId="1" xfId="0" applyFont="1" applyFill="1" applyBorder="1" applyAlignment="1">
      <alignment horizontal="right" vertical="center" wrapText="1"/>
    </xf>
    <xf numFmtId="0" fontId="29" fillId="6" borderId="23"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33" fillId="6" borderId="20" xfId="0" applyFont="1" applyFill="1" applyBorder="1" applyAlignment="1">
      <alignment horizontal="right" vertical="center" wrapText="1"/>
    </xf>
    <xf numFmtId="0" fontId="33" fillId="6" borderId="20" xfId="0" applyFont="1" applyFill="1" applyBorder="1" applyAlignment="1">
      <alignment horizontal="left" vertical="center" wrapText="1"/>
    </xf>
    <xf numFmtId="0" fontId="33" fillId="6" borderId="28" xfId="0" applyFont="1" applyFill="1" applyBorder="1" applyAlignment="1">
      <alignment horizontal="left" vertical="center" wrapText="1"/>
    </xf>
    <xf numFmtId="0" fontId="33" fillId="6" borderId="1" xfId="0" applyFont="1" applyFill="1" applyBorder="1" applyAlignment="1">
      <alignment horizontal="center" vertical="center" wrapText="1"/>
    </xf>
    <xf numFmtId="0" fontId="33" fillId="6" borderId="23" xfId="0" applyFont="1" applyFill="1" applyBorder="1" applyAlignment="1">
      <alignment vertical="center" wrapText="1"/>
    </xf>
    <xf numFmtId="0" fontId="33" fillId="6" borderId="28" xfId="0" applyFont="1" applyFill="1" applyBorder="1" applyAlignment="1">
      <alignment vertical="center" wrapText="1"/>
    </xf>
    <xf numFmtId="0" fontId="29" fillId="6" borderId="23" xfId="0" applyFont="1" applyFill="1" applyBorder="1" applyAlignment="1">
      <alignment vertical="center" wrapText="1"/>
    </xf>
    <xf numFmtId="0" fontId="33" fillId="6" borderId="20" xfId="0" applyFont="1" applyFill="1" applyBorder="1" applyAlignment="1">
      <alignment vertical="center" wrapText="1"/>
    </xf>
    <xf numFmtId="0" fontId="33" fillId="6" borderId="1" xfId="0" applyFont="1" applyFill="1" applyBorder="1" applyAlignment="1">
      <alignment vertical="center" wrapText="1"/>
    </xf>
    <xf numFmtId="0" fontId="33" fillId="6" borderId="6" xfId="0" applyFont="1" applyFill="1" applyBorder="1" applyAlignment="1">
      <alignment vertical="center" wrapText="1"/>
    </xf>
    <xf numFmtId="0" fontId="35" fillId="6" borderId="23" xfId="0" applyFont="1" applyFill="1" applyBorder="1" applyAlignment="1">
      <alignment vertical="center" wrapText="1"/>
    </xf>
    <xf numFmtId="0" fontId="35" fillId="6" borderId="2" xfId="0" applyFont="1" applyFill="1" applyBorder="1" applyAlignment="1">
      <alignment vertical="center" wrapText="1"/>
    </xf>
    <xf numFmtId="0" fontId="35" fillId="6" borderId="5" xfId="0" applyFont="1" applyFill="1" applyBorder="1" applyAlignment="1">
      <alignment vertical="center" wrapText="1"/>
    </xf>
    <xf numFmtId="0" fontId="37" fillId="0" borderId="37" xfId="0" applyFont="1" applyBorder="1" applyAlignment="1" applyProtection="1">
      <alignment horizontal="left" vertical="center" wrapText="1"/>
      <protection locked="0"/>
    </xf>
    <xf numFmtId="0" fontId="37" fillId="0" borderId="38" xfId="0" applyFont="1" applyBorder="1" applyAlignment="1" applyProtection="1">
      <alignment horizontal="left" vertical="center" wrapText="1"/>
      <protection locked="0"/>
    </xf>
    <xf numFmtId="0" fontId="37" fillId="0" borderId="39" xfId="0" applyFont="1" applyBorder="1" applyAlignment="1" applyProtection="1">
      <alignment horizontal="left" vertical="center" wrapText="1"/>
      <protection locked="0"/>
    </xf>
    <xf numFmtId="0" fontId="28" fillId="5" borderId="33" xfId="0" applyFont="1" applyFill="1" applyBorder="1" applyAlignment="1">
      <alignment vertical="center"/>
    </xf>
    <xf numFmtId="0" fontId="28" fillId="5" borderId="34" xfId="0" applyFont="1" applyFill="1" applyBorder="1" applyAlignment="1">
      <alignment vertical="center"/>
    </xf>
    <xf numFmtId="0" fontId="28" fillId="5" borderId="35" xfId="0" applyFont="1" applyFill="1" applyBorder="1" applyAlignment="1">
      <alignment vertical="center"/>
    </xf>
    <xf numFmtId="0" fontId="28" fillId="0" borderId="1"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0" fontId="28" fillId="0" borderId="1" xfId="0" applyFont="1" applyBorder="1" applyAlignment="1" applyProtection="1">
      <alignment vertical="center"/>
      <protection locked="0"/>
    </xf>
    <xf numFmtId="0" fontId="28" fillId="0" borderId="6" xfId="0" applyFont="1" applyBorder="1" applyAlignment="1" applyProtection="1">
      <alignment vertical="center"/>
      <protection locked="0"/>
    </xf>
    <xf numFmtId="0" fontId="28" fillId="0" borderId="17" xfId="0" applyFont="1" applyBorder="1" applyAlignment="1" applyProtection="1">
      <alignment horizontal="center" vertical="center" wrapText="1"/>
      <protection locked="0"/>
    </xf>
    <xf numFmtId="0" fontId="28" fillId="5" borderId="26" xfId="0" applyFont="1" applyFill="1" applyBorder="1" applyAlignment="1">
      <alignment vertical="center" wrapText="1"/>
    </xf>
    <xf numFmtId="0" fontId="28" fillId="5" borderId="13" xfId="0" applyFont="1" applyFill="1" applyBorder="1" applyAlignment="1">
      <alignment vertical="center" wrapText="1"/>
    </xf>
    <xf numFmtId="0" fontId="28" fillId="5" borderId="36" xfId="0" applyFont="1" applyFill="1" applyBorder="1" applyAlignment="1">
      <alignment vertical="center" wrapText="1"/>
    </xf>
    <xf numFmtId="0" fontId="30" fillId="3" borderId="37" xfId="0" applyFont="1" applyFill="1" applyBorder="1" applyAlignment="1" applyProtection="1">
      <alignment horizontal="left" vertical="center" wrapText="1"/>
      <protection locked="0"/>
    </xf>
    <xf numFmtId="0" fontId="30" fillId="3" borderId="38" xfId="0" applyFont="1" applyFill="1" applyBorder="1" applyAlignment="1" applyProtection="1">
      <alignment horizontal="left" vertical="center" wrapText="1"/>
      <protection locked="0"/>
    </xf>
    <xf numFmtId="0" fontId="30" fillId="3" borderId="39" xfId="0" applyFont="1" applyFill="1" applyBorder="1" applyAlignment="1" applyProtection="1">
      <alignment horizontal="left" vertical="center" wrapText="1"/>
      <protection locked="0"/>
    </xf>
    <xf numFmtId="0" fontId="32" fillId="5" borderId="40" xfId="0" applyFont="1" applyFill="1" applyBorder="1" applyAlignment="1">
      <alignment horizontal="center" vertical="center" wrapText="1"/>
    </xf>
    <xf numFmtId="0" fontId="29" fillId="5" borderId="18" xfId="0" applyFont="1" applyFill="1" applyBorder="1" applyAlignment="1">
      <alignment horizontal="center" vertical="center" wrapText="1"/>
    </xf>
    <xf numFmtId="0" fontId="29" fillId="5" borderId="4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6" fillId="5" borderId="42" xfId="0" applyFont="1" applyFill="1" applyBorder="1" applyAlignment="1">
      <alignment horizontal="center" vertical="center"/>
    </xf>
    <xf numFmtId="0" fontId="26" fillId="5" borderId="43" xfId="0" applyFont="1" applyFill="1" applyBorder="1" applyAlignment="1">
      <alignment horizontal="center" vertical="center"/>
    </xf>
    <xf numFmtId="0" fontId="26" fillId="5" borderId="44" xfId="0" applyFont="1" applyFill="1" applyBorder="1" applyAlignment="1">
      <alignment horizontal="center" vertical="center"/>
    </xf>
    <xf numFmtId="0" fontId="28" fillId="5" borderId="26"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36" xfId="0" applyFont="1" applyFill="1" applyBorder="1" applyAlignment="1">
      <alignment horizontal="center" vertical="center" wrapText="1"/>
    </xf>
    <xf numFmtId="0" fontId="28" fillId="3" borderId="1" xfId="0" applyFont="1" applyFill="1" applyBorder="1" applyAlignment="1" applyProtection="1">
      <alignment horizontal="center" vertical="center" wrapText="1"/>
      <protection locked="0"/>
    </xf>
    <xf numFmtId="0" fontId="28" fillId="3" borderId="6" xfId="0" applyFont="1" applyFill="1" applyBorder="1" applyAlignment="1" applyProtection="1">
      <alignment horizontal="center" vertical="center" wrapText="1"/>
      <protection locked="0"/>
    </xf>
    <xf numFmtId="0" fontId="30" fillId="4" borderId="54" xfId="0" applyFont="1" applyFill="1" applyBorder="1" applyAlignment="1">
      <alignment horizontal="left" vertical="center" wrapText="1"/>
    </xf>
    <xf numFmtId="0" fontId="30" fillId="4" borderId="55" xfId="0" applyFont="1" applyFill="1" applyBorder="1" applyAlignment="1">
      <alignment horizontal="left" vertical="center" wrapText="1"/>
    </xf>
    <xf numFmtId="0" fontId="30" fillId="4" borderId="56" xfId="0" applyFont="1" applyFill="1" applyBorder="1" applyAlignment="1">
      <alignment horizontal="left" vertical="center" wrapText="1"/>
    </xf>
    <xf numFmtId="0" fontId="30" fillId="4" borderId="52" xfId="0" applyFont="1" applyFill="1" applyBorder="1" applyAlignment="1">
      <alignment horizontal="left" vertical="center" wrapText="1"/>
    </xf>
    <xf numFmtId="0" fontId="30" fillId="4" borderId="0" xfId="0" applyFont="1" applyFill="1" applyAlignment="1">
      <alignment horizontal="left" vertical="center" wrapText="1"/>
    </xf>
    <xf numFmtId="0" fontId="30" fillId="4" borderId="57" xfId="0" applyFont="1" applyFill="1" applyBorder="1" applyAlignment="1">
      <alignment horizontal="left" vertical="center" wrapText="1"/>
    </xf>
    <xf numFmtId="0" fontId="30" fillId="4" borderId="58" xfId="0" applyFont="1" applyFill="1" applyBorder="1" applyAlignment="1">
      <alignment horizontal="left" vertical="center" wrapText="1"/>
    </xf>
    <xf numFmtId="0" fontId="30" fillId="4" borderId="3" xfId="0" applyFont="1" applyFill="1" applyBorder="1" applyAlignment="1">
      <alignment horizontal="left" vertical="center" wrapText="1"/>
    </xf>
    <xf numFmtId="0" fontId="30" fillId="4" borderId="4" xfId="0" applyFont="1" applyFill="1" applyBorder="1" applyAlignment="1">
      <alignment horizontal="left" vertical="center" wrapText="1"/>
    </xf>
    <xf numFmtId="0" fontId="27" fillId="4" borderId="54" xfId="0" applyFont="1" applyFill="1" applyBorder="1" applyAlignment="1">
      <alignment horizontal="left" vertical="center" wrapText="1"/>
    </xf>
    <xf numFmtId="0" fontId="27" fillId="4" borderId="55" xfId="0" applyFont="1" applyFill="1" applyBorder="1" applyAlignment="1">
      <alignment horizontal="left" vertical="center" wrapText="1"/>
    </xf>
    <xf numFmtId="0" fontId="27" fillId="4" borderId="56" xfId="0" applyFont="1" applyFill="1" applyBorder="1" applyAlignment="1">
      <alignment horizontal="left" vertical="center" wrapText="1"/>
    </xf>
    <xf numFmtId="0" fontId="27" fillId="4" borderId="52" xfId="0"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57" xfId="0" applyFont="1" applyFill="1" applyBorder="1" applyAlignment="1">
      <alignment horizontal="left" vertical="center" wrapText="1"/>
    </xf>
    <xf numFmtId="0" fontId="27" fillId="4" borderId="58" xfId="0" applyFont="1" applyFill="1" applyBorder="1" applyAlignment="1">
      <alignment horizontal="left" vertical="center" wrapText="1"/>
    </xf>
    <xf numFmtId="0" fontId="27" fillId="4" borderId="3"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8" fillId="0" borderId="16" xfId="0" applyFont="1" applyBorder="1" applyAlignment="1" applyProtection="1">
      <alignment horizontal="center" vertical="center" wrapText="1"/>
      <protection locked="0"/>
    </xf>
    <xf numFmtId="0" fontId="28" fillId="0" borderId="45" xfId="0" applyFont="1" applyBorder="1" applyAlignment="1" applyProtection="1">
      <alignment horizontal="center" vertical="center" wrapText="1"/>
      <protection locked="0"/>
    </xf>
    <xf numFmtId="0" fontId="28" fillId="0" borderId="53" xfId="0" applyFont="1" applyBorder="1" applyAlignment="1" applyProtection="1">
      <alignment horizontal="center" vertical="center" wrapText="1"/>
      <protection locked="0"/>
    </xf>
    <xf numFmtId="0" fontId="32" fillId="5" borderId="26"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32" fillId="5" borderId="36" xfId="0" applyFont="1" applyFill="1" applyBorder="1" applyAlignment="1">
      <alignment horizontal="center" vertical="center" wrapText="1"/>
    </xf>
    <xf numFmtId="0" fontId="32" fillId="5" borderId="59" xfId="0" applyFont="1" applyFill="1" applyBorder="1" applyAlignment="1">
      <alignment horizontal="center" vertical="center" wrapText="1"/>
    </xf>
    <xf numFmtId="0" fontId="32" fillId="5" borderId="60" xfId="0" applyFont="1" applyFill="1" applyBorder="1" applyAlignment="1">
      <alignment horizontal="center" vertical="center" wrapText="1"/>
    </xf>
    <xf numFmtId="0" fontId="32" fillId="5" borderId="61"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3" borderId="1" xfId="0" applyFont="1" applyFill="1" applyBorder="1" applyAlignment="1" applyProtection="1">
      <alignment vertical="center" wrapText="1"/>
      <protection locked="0"/>
    </xf>
    <xf numFmtId="0" fontId="28" fillId="3" borderId="6" xfId="0" applyFont="1" applyFill="1" applyBorder="1" applyAlignment="1" applyProtection="1">
      <alignment vertical="center" wrapText="1"/>
      <protection locked="0"/>
    </xf>
    <xf numFmtId="0" fontId="30" fillId="3" borderId="28" xfId="0" applyFont="1" applyFill="1" applyBorder="1" applyAlignment="1" applyProtection="1">
      <alignment horizontal="left" vertical="center" wrapText="1"/>
      <protection locked="0"/>
    </xf>
    <xf numFmtId="0" fontId="30" fillId="3" borderId="17" xfId="0" applyFont="1" applyFill="1" applyBorder="1" applyAlignment="1" applyProtection="1">
      <alignment horizontal="left" vertical="center" wrapText="1"/>
      <protection locked="0"/>
    </xf>
    <xf numFmtId="0" fontId="30" fillId="3" borderId="29" xfId="0" applyFont="1" applyFill="1" applyBorder="1" applyAlignment="1" applyProtection="1">
      <alignment horizontal="left" vertical="center" wrapText="1"/>
      <protection locked="0"/>
    </xf>
    <xf numFmtId="0" fontId="22" fillId="3" borderId="37" xfId="0" applyFont="1" applyFill="1" applyBorder="1" applyAlignment="1" applyProtection="1">
      <alignment wrapText="1"/>
      <protection locked="0"/>
    </xf>
    <xf numFmtId="0" fontId="22" fillId="3" borderId="38" xfId="0" applyFont="1" applyFill="1" applyBorder="1" applyAlignment="1" applyProtection="1">
      <alignment wrapText="1"/>
      <protection locked="0"/>
    </xf>
    <xf numFmtId="0" fontId="22" fillId="3" borderId="39" xfId="0" applyFont="1" applyFill="1" applyBorder="1" applyAlignment="1" applyProtection="1">
      <alignment wrapText="1"/>
      <protection locked="0"/>
    </xf>
    <xf numFmtId="0" fontId="2" fillId="0" borderId="9" xfId="3" applyNumberFormat="1" applyFont="1" applyFill="1" applyBorder="1" applyAlignment="1" applyProtection="1">
      <alignment horizontal="center"/>
      <protection locked="0"/>
    </xf>
    <xf numFmtId="0" fontId="2" fillId="0" borderId="10" xfId="3" applyNumberFormat="1" applyFont="1" applyFill="1" applyBorder="1" applyAlignment="1" applyProtection="1">
      <alignment horizontal="center"/>
      <protection locked="0"/>
    </xf>
    <xf numFmtId="0" fontId="2" fillId="0" borderId="11" xfId="3" applyNumberFormat="1" applyFont="1" applyFill="1" applyBorder="1" applyAlignment="1" applyProtection="1">
      <alignment horizontal="center"/>
      <protection locked="0"/>
    </xf>
    <xf numFmtId="0" fontId="2" fillId="2" borderId="46" xfId="5" applyFont="1" applyFill="1" applyBorder="1" applyAlignment="1">
      <alignment horizontal="center"/>
    </xf>
    <xf numFmtId="0" fontId="2" fillId="2" borderId="47" xfId="5" applyFont="1" applyFill="1" applyBorder="1" applyAlignment="1">
      <alignment horizontal="center"/>
    </xf>
    <xf numFmtId="0" fontId="2" fillId="2" borderId="9" xfId="5" applyFont="1" applyFill="1" applyBorder="1" applyAlignment="1">
      <alignment horizontal="center"/>
    </xf>
    <xf numFmtId="164" fontId="11" fillId="0" borderId="9" xfId="4" applyNumberFormat="1" applyFont="1" applyFill="1" applyBorder="1" applyAlignment="1">
      <alignment horizontal="center"/>
    </xf>
    <xf numFmtId="164" fontId="11" fillId="0" borderId="10" xfId="4" applyNumberFormat="1" applyFont="1" applyFill="1" applyBorder="1" applyAlignment="1">
      <alignment horizontal="center"/>
    </xf>
    <xf numFmtId="164" fontId="11" fillId="0" borderId="11" xfId="4" applyNumberFormat="1" applyFont="1" applyFill="1" applyBorder="1" applyAlignment="1">
      <alignment horizontal="center"/>
    </xf>
    <xf numFmtId="164" fontId="10" fillId="2" borderId="42" xfId="4" applyNumberFormat="1" applyFont="1" applyFill="1" applyBorder="1" applyAlignment="1">
      <alignment horizontal="left"/>
    </xf>
    <xf numFmtId="0" fontId="16" fillId="2" borderId="43" xfId="5" applyFont="1" applyFill="1" applyBorder="1"/>
    <xf numFmtId="0" fontId="16" fillId="2" borderId="47" xfId="5" applyFont="1" applyFill="1" applyBorder="1"/>
    <xf numFmtId="164" fontId="4" fillId="2" borderId="10" xfId="4" applyNumberFormat="1" applyFont="1" applyFill="1" applyBorder="1" applyAlignment="1">
      <alignment horizontal="center"/>
    </xf>
    <xf numFmtId="164" fontId="4" fillId="2" borderId="44" xfId="4" applyNumberFormat="1" applyFont="1" applyFill="1" applyBorder="1" applyAlignment="1">
      <alignment horizontal="center"/>
    </xf>
    <xf numFmtId="49" fontId="6" fillId="2" borderId="49" xfId="5" applyNumberFormat="1" applyFont="1" applyFill="1" applyBorder="1" applyAlignment="1">
      <alignment horizontal="center" vertical="center"/>
    </xf>
    <xf numFmtId="0" fontId="3" fillId="2" borderId="50" xfId="5" applyFill="1" applyBorder="1" applyAlignment="1">
      <alignment horizontal="center" vertical="center"/>
    </xf>
    <xf numFmtId="164" fontId="5" fillId="2" borderId="42" xfId="4" applyNumberFormat="1" applyFont="1" applyFill="1" applyBorder="1" applyAlignment="1">
      <alignment vertical="center" wrapText="1"/>
    </xf>
    <xf numFmtId="164" fontId="5" fillId="2" borderId="44" xfId="4" applyNumberFormat="1" applyFont="1" applyFill="1" applyBorder="1" applyAlignment="1">
      <alignment vertical="center" wrapText="1"/>
    </xf>
    <xf numFmtId="49" fontId="6" fillId="2" borderId="16" xfId="5" applyNumberFormat="1" applyFont="1" applyFill="1" applyBorder="1" applyAlignment="1">
      <alignment horizontal="center" vertical="center"/>
    </xf>
    <xf numFmtId="0" fontId="3" fillId="2" borderId="14" xfId="5" applyFill="1" applyBorder="1" applyAlignment="1">
      <alignment horizontal="center" vertical="center"/>
    </xf>
    <xf numFmtId="49" fontId="6" fillId="2" borderId="31" xfId="5" applyNumberFormat="1" applyFont="1" applyFill="1" applyBorder="1" applyAlignment="1">
      <alignment horizontal="center" wrapText="1"/>
    </xf>
    <xf numFmtId="0" fontId="3" fillId="2" borderId="48" xfId="5" applyFill="1" applyBorder="1"/>
    <xf numFmtId="0" fontId="22" fillId="5" borderId="42" xfId="0" applyFont="1" applyFill="1" applyBorder="1" applyAlignment="1">
      <alignment horizontal="left" wrapText="1"/>
    </xf>
    <xf numFmtId="0" fontId="22" fillId="5" borderId="43" xfId="0" applyFont="1" applyFill="1" applyBorder="1" applyAlignment="1">
      <alignment horizontal="left" wrapText="1"/>
    </xf>
    <xf numFmtId="0" fontId="22" fillId="5" borderId="44" xfId="0" applyFont="1" applyFill="1" applyBorder="1" applyAlignment="1">
      <alignment horizontal="left" wrapText="1"/>
    </xf>
    <xf numFmtId="0" fontId="22" fillId="5" borderId="26" xfId="0" applyFont="1" applyFill="1" applyBorder="1" applyAlignment="1">
      <alignment horizontal="left" wrapText="1"/>
    </xf>
    <xf numFmtId="0" fontId="22" fillId="5" borderId="13" xfId="0" applyFont="1" applyFill="1" applyBorder="1" applyAlignment="1">
      <alignment horizontal="left" wrapText="1"/>
    </xf>
    <xf numFmtId="0" fontId="22" fillId="5" borderId="36" xfId="0" applyFont="1" applyFill="1" applyBorder="1" applyAlignment="1">
      <alignment horizontal="left" wrapText="1"/>
    </xf>
    <xf numFmtId="0" fontId="21" fillId="6" borderId="20" xfId="0" applyFont="1" applyFill="1" applyBorder="1" applyAlignment="1">
      <alignment horizontal="center" wrapText="1"/>
    </xf>
    <xf numFmtId="0" fontId="21" fillId="6" borderId="1" xfId="0" applyFont="1" applyFill="1" applyBorder="1" applyAlignment="1">
      <alignment horizontal="center" wrapText="1"/>
    </xf>
    <xf numFmtId="0" fontId="21" fillId="6" borderId="6" xfId="0" applyFont="1" applyFill="1" applyBorder="1" applyAlignment="1">
      <alignment horizontal="center" wrapText="1"/>
    </xf>
    <xf numFmtId="0" fontId="21" fillId="6" borderId="20" xfId="0" applyFont="1" applyFill="1" applyBorder="1" applyAlignment="1">
      <alignment horizontal="left" wrapText="1"/>
    </xf>
    <xf numFmtId="0" fontId="21" fillId="6" borderId="1" xfId="0" applyFont="1" applyFill="1" applyBorder="1" applyAlignment="1">
      <alignment horizontal="left" wrapText="1"/>
    </xf>
    <xf numFmtId="0" fontId="21" fillId="6" borderId="6" xfId="0" applyFont="1" applyFill="1" applyBorder="1" applyAlignment="1">
      <alignment horizontal="left" wrapText="1"/>
    </xf>
    <xf numFmtId="0" fontId="21" fillId="6" borderId="23" xfId="0" applyFont="1" applyFill="1" applyBorder="1" applyAlignment="1">
      <alignment horizontal="left" wrapText="1"/>
    </xf>
    <xf numFmtId="164" fontId="19" fillId="6" borderId="2" xfId="3" applyNumberFormat="1" applyFont="1" applyFill="1" applyBorder="1" applyAlignment="1">
      <alignment horizontal="center" wrapText="1"/>
    </xf>
    <xf numFmtId="164" fontId="19" fillId="6" borderId="5" xfId="3" applyNumberFormat="1" applyFont="1" applyFill="1" applyBorder="1" applyAlignment="1">
      <alignment horizontal="center" wrapText="1"/>
    </xf>
    <xf numFmtId="0" fontId="21" fillId="6" borderId="20" xfId="0" applyFont="1" applyFill="1" applyBorder="1" applyAlignment="1">
      <alignment wrapText="1"/>
    </xf>
    <xf numFmtId="0" fontId="21" fillId="6" borderId="1" xfId="0" applyFont="1" applyFill="1" applyBorder="1" applyAlignment="1">
      <alignment wrapText="1"/>
    </xf>
    <xf numFmtId="0" fontId="21" fillId="6" borderId="51" xfId="0" applyFont="1" applyFill="1" applyBorder="1" applyAlignment="1">
      <alignment wrapText="1"/>
    </xf>
    <xf numFmtId="0" fontId="21" fillId="6" borderId="45" xfId="0" applyFont="1" applyFill="1" applyBorder="1" applyAlignment="1">
      <alignment wrapText="1"/>
    </xf>
    <xf numFmtId="0" fontId="21" fillId="6" borderId="14" xfId="0" applyFont="1" applyFill="1" applyBorder="1" applyAlignment="1">
      <alignment wrapText="1"/>
    </xf>
    <xf numFmtId="0" fontId="21" fillId="6" borderId="28" xfId="0" applyFont="1" applyFill="1" applyBorder="1" applyAlignment="1">
      <alignment horizontal="left" wrapText="1"/>
    </xf>
    <xf numFmtId="0" fontId="21" fillId="6" borderId="17" xfId="0" applyFont="1" applyFill="1" applyBorder="1" applyAlignment="1">
      <alignment horizontal="center" wrapText="1"/>
    </xf>
    <xf numFmtId="0" fontId="21" fillId="5" borderId="26" xfId="0" applyFont="1" applyFill="1" applyBorder="1" applyAlignment="1">
      <alignment horizontal="left" wrapText="1"/>
    </xf>
    <xf numFmtId="0" fontId="21" fillId="5" borderId="13" xfId="0" applyFont="1" applyFill="1" applyBorder="1" applyAlignment="1">
      <alignment horizontal="left" wrapText="1"/>
    </xf>
    <xf numFmtId="0" fontId="21" fillId="5" borderId="36" xfId="0" applyFont="1" applyFill="1" applyBorder="1" applyAlignment="1">
      <alignment horizontal="left" wrapText="1"/>
    </xf>
    <xf numFmtId="0" fontId="22" fillId="5" borderId="26" xfId="0" applyFont="1" applyFill="1" applyBorder="1"/>
    <xf numFmtId="0" fontId="22" fillId="5" borderId="13" xfId="0" applyFont="1" applyFill="1" applyBorder="1"/>
    <xf numFmtId="0" fontId="22" fillId="5" borderId="36" xfId="0" applyFont="1" applyFill="1" applyBorder="1"/>
    <xf numFmtId="164" fontId="21" fillId="6" borderId="2" xfId="3" applyNumberFormat="1" applyFont="1" applyFill="1" applyBorder="1" applyAlignment="1">
      <alignment horizontal="center" wrapText="1"/>
    </xf>
    <xf numFmtId="0" fontId="2" fillId="5" borderId="46" xfId="0" applyFont="1" applyFill="1" applyBorder="1" applyAlignment="1">
      <alignment horizontal="center"/>
    </xf>
    <xf numFmtId="0" fontId="2" fillId="5" borderId="47" xfId="0" applyFont="1" applyFill="1" applyBorder="1" applyAlignment="1">
      <alignment horizontal="center"/>
    </xf>
    <xf numFmtId="0" fontId="2" fillId="5" borderId="9" xfId="0" applyFont="1" applyFill="1" applyBorder="1" applyAlignment="1">
      <alignment horizontal="center"/>
    </xf>
    <xf numFmtId="164" fontId="10" fillId="5" borderId="42" xfId="3" applyNumberFormat="1" applyFont="1" applyFill="1" applyBorder="1" applyAlignment="1">
      <alignment horizontal="left"/>
    </xf>
    <xf numFmtId="0" fontId="18" fillId="5" borderId="43" xfId="0" applyFont="1" applyFill="1" applyBorder="1"/>
    <xf numFmtId="0" fontId="18" fillId="5" borderId="47" xfId="0" applyFont="1" applyFill="1" applyBorder="1"/>
    <xf numFmtId="1" fontId="4" fillId="5" borderId="9" xfId="3" applyNumberFormat="1" applyFont="1" applyFill="1" applyBorder="1" applyAlignment="1">
      <alignment horizontal="center"/>
    </xf>
    <xf numFmtId="164" fontId="10" fillId="5" borderId="10" xfId="3" applyNumberFormat="1" applyFont="1" applyFill="1" applyBorder="1" applyAlignment="1">
      <alignment horizontal="center"/>
    </xf>
    <xf numFmtId="164" fontId="10" fillId="5" borderId="44" xfId="3" applyNumberFormat="1" applyFont="1" applyFill="1" applyBorder="1" applyAlignment="1">
      <alignment horizontal="center"/>
    </xf>
    <xf numFmtId="164" fontId="5" fillId="5" borderId="42" xfId="3" applyNumberFormat="1" applyFont="1" applyFill="1" applyBorder="1" applyAlignment="1">
      <alignment vertical="center" wrapText="1"/>
    </xf>
    <xf numFmtId="0" fontId="0" fillId="5" borderId="44" xfId="0" applyFill="1" applyBorder="1"/>
    <xf numFmtId="0" fontId="0" fillId="6" borderId="7" xfId="0" applyFill="1" applyBorder="1" applyAlignment="1">
      <alignment vertical="top" wrapText="1"/>
    </xf>
    <xf numFmtId="49" fontId="6" fillId="6" borderId="31" xfId="0" applyNumberFormat="1" applyFont="1" applyFill="1" applyBorder="1" applyAlignment="1">
      <alignment horizontal="center" wrapText="1"/>
    </xf>
    <xf numFmtId="0" fontId="0" fillId="6" borderId="48" xfId="0" applyFill="1" applyBorder="1"/>
    <xf numFmtId="0" fontId="6" fillId="6" borderId="8" xfId="0" applyFont="1" applyFill="1" applyBorder="1" applyAlignment="1">
      <alignment horizontal="center" wrapText="1"/>
    </xf>
    <xf numFmtId="44" fontId="6" fillId="6" borderId="9" xfId="3" applyFont="1" applyFill="1" applyBorder="1" applyAlignment="1">
      <alignment horizontal="center" wrapText="1"/>
    </xf>
    <xf numFmtId="164" fontId="6" fillId="6" borderId="9" xfId="3" applyNumberFormat="1" applyFont="1" applyFill="1" applyBorder="1" applyAlignment="1">
      <alignment horizontal="center" wrapText="1"/>
    </xf>
    <xf numFmtId="0" fontId="6" fillId="6" borderId="9" xfId="0" applyFont="1" applyFill="1" applyBorder="1" applyAlignment="1">
      <alignment horizontal="center" wrapText="1"/>
    </xf>
    <xf numFmtId="0" fontId="6" fillId="6" borderId="10" xfId="0" applyFont="1" applyFill="1" applyBorder="1" applyAlignment="1">
      <alignment horizontal="center"/>
    </xf>
    <xf numFmtId="0" fontId="6" fillId="6" borderId="11" xfId="0" applyFont="1" applyFill="1" applyBorder="1" applyAlignment="1">
      <alignment vertical="top" wrapText="1"/>
    </xf>
    <xf numFmtId="1" fontId="6" fillId="6" borderId="12" xfId="0" applyNumberFormat="1" applyFont="1" applyFill="1" applyBorder="1"/>
    <xf numFmtId="49" fontId="6" fillId="6" borderId="13" xfId="0" applyNumberFormat="1" applyFont="1" applyFill="1" applyBorder="1" applyAlignment="1">
      <alignment horizontal="center"/>
    </xf>
    <xf numFmtId="0" fontId="6" fillId="6" borderId="14" xfId="0" applyFont="1" applyFill="1" applyBorder="1"/>
    <xf numFmtId="49" fontId="6" fillId="6" borderId="1" xfId="0" applyNumberFormat="1" applyFont="1" applyFill="1" applyBorder="1" applyAlignment="1">
      <alignment horizontal="center"/>
    </xf>
    <xf numFmtId="1" fontId="6" fillId="6" borderId="14" xfId="0" applyNumberFormat="1" applyFont="1" applyFill="1" applyBorder="1"/>
    <xf numFmtId="49" fontId="6" fillId="6" borderId="16" xfId="0" applyNumberFormat="1" applyFont="1" applyFill="1" applyBorder="1" applyAlignment="1">
      <alignment horizontal="center" vertical="center"/>
    </xf>
    <xf numFmtId="0" fontId="0" fillId="6" borderId="14" xfId="0" applyFill="1" applyBorder="1" applyAlignment="1">
      <alignment horizontal="center" vertical="center"/>
    </xf>
    <xf numFmtId="49" fontId="6" fillId="6" borderId="49" xfId="0" applyNumberFormat="1" applyFont="1" applyFill="1" applyBorder="1" applyAlignment="1">
      <alignment horizontal="center" vertical="center"/>
    </xf>
    <xf numFmtId="0" fontId="0" fillId="6" borderId="50" xfId="0" applyFill="1" applyBorder="1" applyAlignment="1">
      <alignment horizontal="center" vertical="center"/>
    </xf>
    <xf numFmtId="49" fontId="6" fillId="6" borderId="15" xfId="0" applyNumberFormat="1" applyFont="1" applyFill="1" applyBorder="1" applyAlignment="1">
      <alignment horizontal="center"/>
    </xf>
    <xf numFmtId="49" fontId="6" fillId="6" borderId="16" xfId="0" applyNumberFormat="1" applyFont="1" applyFill="1" applyBorder="1" applyAlignment="1">
      <alignment horizontal="center"/>
    </xf>
    <xf numFmtId="44" fontId="6" fillId="6" borderId="18" xfId="3" applyFont="1" applyFill="1" applyBorder="1"/>
    <xf numFmtId="44" fontId="6" fillId="6" borderId="1" xfId="3" applyFont="1" applyFill="1" applyBorder="1"/>
    <xf numFmtId="44" fontId="8" fillId="6" borderId="1" xfId="3" applyFont="1" applyFill="1" applyBorder="1"/>
    <xf numFmtId="44" fontId="6" fillId="6" borderId="2" xfId="3" applyFont="1" applyFill="1" applyBorder="1"/>
    <xf numFmtId="3" fontId="6" fillId="6" borderId="17" xfId="0" applyNumberFormat="1" applyFont="1" applyFill="1" applyBorder="1"/>
    <xf numFmtId="3" fontId="6" fillId="6" borderId="2" xfId="0" applyNumberFormat="1" applyFont="1" applyFill="1" applyBorder="1"/>
    <xf numFmtId="3" fontId="6" fillId="6" borderId="18" xfId="0" applyNumberFormat="1" applyFont="1" applyFill="1" applyBorder="1"/>
    <xf numFmtId="164" fontId="6" fillId="6" borderId="18" xfId="3" applyNumberFormat="1" applyFont="1" applyFill="1" applyBorder="1"/>
    <xf numFmtId="3" fontId="6" fillId="6" borderId="13" xfId="0" applyNumberFormat="1" applyFont="1" applyFill="1" applyBorder="1"/>
    <xf numFmtId="165" fontId="6" fillId="6" borderId="18" xfId="1" applyNumberFormat="1" applyFont="1" applyFill="1" applyBorder="1"/>
    <xf numFmtId="3" fontId="6" fillId="6" borderId="1" xfId="0" applyNumberFormat="1" applyFont="1" applyFill="1" applyBorder="1"/>
    <xf numFmtId="164" fontId="6" fillId="6" borderId="1" xfId="3" applyNumberFormat="1" applyFont="1" applyFill="1" applyBorder="1"/>
    <xf numFmtId="3" fontId="7" fillId="6" borderId="1" xfId="0" applyNumberFormat="1" applyFont="1" applyFill="1" applyBorder="1"/>
    <xf numFmtId="164" fontId="7" fillId="6" borderId="1" xfId="3" applyNumberFormat="1" applyFont="1" applyFill="1" applyBorder="1"/>
    <xf numFmtId="3" fontId="7" fillId="6" borderId="0" xfId="0" applyNumberFormat="1" applyFont="1" applyFill="1"/>
    <xf numFmtId="165" fontId="8" fillId="6" borderId="18" xfId="1" applyNumberFormat="1" applyFont="1" applyFill="1" applyBorder="1"/>
    <xf numFmtId="3" fontId="6" fillId="6" borderId="19" xfId="0" applyNumberFormat="1" applyFont="1" applyFill="1" applyBorder="1"/>
  </cellXfs>
  <cellStyles count="7">
    <cellStyle name="Comma" xfId="1" builtinId="3"/>
    <cellStyle name="Comma 2" xfId="2" xr:uid="{00000000-0005-0000-0000-000001000000}"/>
    <cellStyle name="Currency" xfId="3" builtinId="4"/>
    <cellStyle name="Currency 2" xfId="4" xr:uid="{00000000-0005-0000-0000-000003000000}"/>
    <cellStyle name="Hyperlink" xfId="6" builtinId="8"/>
    <cellStyle name="Normal" xfId="0" builtinId="0"/>
    <cellStyle name="Normal 2" xfId="5" xr:uid="{00000000-0005-0000-0000-000006000000}"/>
  </cellStyles>
  <dxfs count="0"/>
  <tableStyles count="0" defaultTableStyle="TableStyleMedium9" defaultPivotStyle="PivotStyleLight16"/>
  <colors>
    <mruColors>
      <color rgb="FFB7DEE8"/>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542925</xdr:colOff>
          <xdr:row>11</xdr:row>
          <xdr:rowOff>76200</xdr:rowOff>
        </xdr:from>
        <xdr:to>
          <xdr:col>2</xdr:col>
          <xdr:colOff>847725</xdr:colOff>
          <xdr:row>11</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11</xdr:row>
          <xdr:rowOff>66675</xdr:rowOff>
        </xdr:from>
        <xdr:to>
          <xdr:col>4</xdr:col>
          <xdr:colOff>866775</xdr:colOff>
          <xdr:row>11</xdr:row>
          <xdr:rowOff>314325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29</xdr:row>
          <xdr:rowOff>66675</xdr:rowOff>
        </xdr:from>
        <xdr:to>
          <xdr:col>1</xdr:col>
          <xdr:colOff>781050</xdr:colOff>
          <xdr:row>29</xdr:row>
          <xdr:rowOff>276225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29</xdr:row>
          <xdr:rowOff>66675</xdr:rowOff>
        </xdr:from>
        <xdr:to>
          <xdr:col>2</xdr:col>
          <xdr:colOff>781050</xdr:colOff>
          <xdr:row>29</xdr:row>
          <xdr:rowOff>276225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29</xdr:row>
          <xdr:rowOff>66675</xdr:rowOff>
        </xdr:from>
        <xdr:to>
          <xdr:col>3</xdr:col>
          <xdr:colOff>781050</xdr:colOff>
          <xdr:row>29</xdr:row>
          <xdr:rowOff>276225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29</xdr:row>
          <xdr:rowOff>66675</xdr:rowOff>
        </xdr:from>
        <xdr:to>
          <xdr:col>4</xdr:col>
          <xdr:colOff>781050</xdr:colOff>
          <xdr:row>29</xdr:row>
          <xdr:rowOff>276225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29</xdr:row>
          <xdr:rowOff>66675</xdr:rowOff>
        </xdr:from>
        <xdr:to>
          <xdr:col>5</xdr:col>
          <xdr:colOff>781050</xdr:colOff>
          <xdr:row>29</xdr:row>
          <xdr:rowOff>276225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29</xdr:row>
          <xdr:rowOff>66675</xdr:rowOff>
        </xdr:from>
        <xdr:to>
          <xdr:col>6</xdr:col>
          <xdr:colOff>781050</xdr:colOff>
          <xdr:row>29</xdr:row>
          <xdr:rowOff>276225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xdr:col>
      <xdr:colOff>46371</xdr:colOff>
      <xdr:row>7</xdr:row>
      <xdr:rowOff>57689</xdr:rowOff>
    </xdr:from>
    <xdr:ext cx="2345697" cy="918494"/>
    <xdr:sp macro="" textlink="">
      <xdr:nvSpPr>
        <xdr:cNvPr id="2" name="Rectangle 1">
          <a:extLst>
            <a:ext uri="{FF2B5EF4-FFF2-40B4-BE49-F238E27FC236}">
              <a16:creationId xmlns:a16="http://schemas.microsoft.com/office/drawing/2014/main" id="{00000000-0008-0000-0300-000002000000}"/>
            </a:ext>
          </a:extLst>
        </xdr:cNvPr>
        <xdr:cNvSpPr/>
      </xdr:nvSpPr>
      <xdr:spPr>
        <a:xfrm>
          <a:off x="4180221" y="1905539"/>
          <a:ext cx="2307556" cy="937629"/>
        </a:xfrm>
        <a:prstGeom prst="rect">
          <a:avLst/>
        </a:prstGeom>
        <a:noFill/>
      </xdr:spPr>
      <xdr:txBody>
        <a:bodyPr wrap="none" lIns="91440" tIns="45720" rIns="91440" bIns="45720">
          <a:spAutoFit/>
        </a:bodyPr>
        <a:lstStyle/>
        <a:p>
          <a:pPr algn="ctr"/>
          <a:r>
            <a:rPr lang="en-US" sz="5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Sample</a:t>
          </a:r>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4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2"/>
  <sheetViews>
    <sheetView showZeros="0" topLeftCell="A25" zoomScale="85" zoomScaleNormal="85" zoomScaleSheetLayoutView="80" workbookViewId="0">
      <selection activeCell="I35" sqref="I35"/>
    </sheetView>
  </sheetViews>
  <sheetFormatPr defaultRowHeight="15" x14ac:dyDescent="0.25"/>
  <cols>
    <col min="1" max="1" width="35.7109375" style="100" customWidth="1"/>
    <col min="2" max="7" width="19.140625" style="100" customWidth="1"/>
    <col min="8" max="16384" width="9.140625" style="100"/>
  </cols>
  <sheetData>
    <row r="1" spans="1:17" ht="20.85" customHeight="1" thickBot="1" x14ac:dyDescent="0.3">
      <c r="A1" s="162" t="s">
        <v>18</v>
      </c>
      <c r="B1" s="163"/>
      <c r="C1" s="163"/>
      <c r="D1" s="163"/>
      <c r="E1" s="163"/>
      <c r="F1" s="163"/>
      <c r="G1" s="164"/>
    </row>
    <row r="2" spans="1:17" ht="20.25" customHeight="1" x14ac:dyDescent="0.25">
      <c r="A2" s="165" t="s">
        <v>0</v>
      </c>
      <c r="B2" s="166"/>
      <c r="C2" s="166"/>
      <c r="D2" s="166"/>
      <c r="E2" s="166"/>
      <c r="F2" s="166"/>
      <c r="G2" s="167"/>
    </row>
    <row r="3" spans="1:17" ht="17.100000000000001" customHeight="1" x14ac:dyDescent="0.25">
      <c r="A3" s="118" t="s">
        <v>1</v>
      </c>
      <c r="B3" s="145"/>
      <c r="C3" s="145"/>
      <c r="D3" s="120" t="s">
        <v>2</v>
      </c>
      <c r="E3" s="188"/>
      <c r="F3" s="189"/>
      <c r="G3" s="190"/>
    </row>
    <row r="4" spans="1:17" ht="16.5" customHeight="1" x14ac:dyDescent="0.25">
      <c r="A4" s="118" t="s">
        <v>3</v>
      </c>
      <c r="B4" s="145"/>
      <c r="C4" s="145"/>
      <c r="D4" s="121" t="s">
        <v>4</v>
      </c>
      <c r="E4" s="168"/>
      <c r="F4" s="168"/>
      <c r="G4" s="169"/>
    </row>
    <row r="5" spans="1:17" ht="17.100000000000001" customHeight="1" x14ac:dyDescent="0.25">
      <c r="A5" s="118" t="s">
        <v>5</v>
      </c>
      <c r="B5" s="145"/>
      <c r="C5" s="145"/>
      <c r="D5" s="121" t="s">
        <v>6</v>
      </c>
      <c r="E5" s="145"/>
      <c r="F5" s="145"/>
      <c r="G5" s="146"/>
    </row>
    <row r="6" spans="1:17" ht="17.25" customHeight="1" x14ac:dyDescent="0.25">
      <c r="A6" s="118" t="s">
        <v>7</v>
      </c>
      <c r="B6" s="145"/>
      <c r="C6" s="145"/>
      <c r="D6" s="121" t="s">
        <v>8</v>
      </c>
      <c r="E6" s="145"/>
      <c r="F6" s="145"/>
      <c r="G6" s="146"/>
    </row>
    <row r="7" spans="1:17" ht="17.100000000000001" customHeight="1" x14ac:dyDescent="0.25">
      <c r="A7" s="119" t="s">
        <v>9</v>
      </c>
      <c r="B7" s="150"/>
      <c r="C7" s="150"/>
      <c r="D7" s="122" t="s">
        <v>121</v>
      </c>
      <c r="E7" s="197">
        <v>2027</v>
      </c>
      <c r="F7" s="197"/>
      <c r="G7" s="198"/>
    </row>
    <row r="8" spans="1:17" ht="20.25" customHeight="1" x14ac:dyDescent="0.25">
      <c r="A8" s="160" t="s">
        <v>95</v>
      </c>
      <c r="B8" s="160"/>
      <c r="C8" s="160"/>
      <c r="D8" s="160"/>
      <c r="E8" s="160"/>
      <c r="F8" s="160"/>
      <c r="G8" s="161"/>
    </row>
    <row r="9" spans="1:17" ht="17.100000000000001" customHeight="1" x14ac:dyDescent="0.25">
      <c r="A9" s="123" t="s">
        <v>10</v>
      </c>
      <c r="B9" s="199"/>
      <c r="C9" s="199"/>
      <c r="D9" s="199"/>
      <c r="E9" s="199"/>
      <c r="F9" s="199"/>
      <c r="G9" s="200"/>
    </row>
    <row r="10" spans="1:17" ht="17.100000000000001" customHeight="1" x14ac:dyDescent="0.25">
      <c r="A10" s="118" t="s">
        <v>19</v>
      </c>
      <c r="B10" s="147"/>
      <c r="C10" s="147"/>
      <c r="D10" s="121" t="s">
        <v>11</v>
      </c>
      <c r="E10" s="148"/>
      <c r="F10" s="148"/>
      <c r="G10" s="149"/>
    </row>
    <row r="11" spans="1:17" ht="17.100000000000001" customHeight="1" x14ac:dyDescent="0.25">
      <c r="A11" s="118" t="s">
        <v>113</v>
      </c>
      <c r="B11" s="199"/>
      <c r="C11" s="199"/>
      <c r="D11" s="199"/>
      <c r="E11" s="199"/>
      <c r="F11" s="121" t="s">
        <v>20</v>
      </c>
      <c r="G11" s="107"/>
    </row>
    <row r="12" spans="1:17" ht="30.75" customHeight="1" thickBot="1" x14ac:dyDescent="0.3">
      <c r="A12" s="124" t="s">
        <v>96</v>
      </c>
      <c r="B12" s="125" t="s">
        <v>98</v>
      </c>
      <c r="C12" s="103"/>
      <c r="D12" s="125" t="s">
        <v>97</v>
      </c>
      <c r="E12" s="104"/>
      <c r="F12" s="125" t="s">
        <v>12</v>
      </c>
      <c r="G12" s="106"/>
    </row>
    <row r="13" spans="1:17" s="101" customFormat="1" ht="20.25" customHeight="1" x14ac:dyDescent="0.25">
      <c r="A13" s="191" t="s">
        <v>108</v>
      </c>
      <c r="B13" s="192"/>
      <c r="C13" s="192"/>
      <c r="D13" s="192"/>
      <c r="E13" s="192"/>
      <c r="F13" s="192"/>
      <c r="G13" s="193"/>
      <c r="H13" s="179" t="s">
        <v>105</v>
      </c>
      <c r="I13" s="180"/>
      <c r="J13" s="180"/>
      <c r="K13" s="180"/>
      <c r="L13" s="180"/>
      <c r="M13" s="180"/>
      <c r="N13" s="180"/>
      <c r="O13" s="180"/>
      <c r="P13" s="180"/>
      <c r="Q13" s="181"/>
    </row>
    <row r="14" spans="1:17" ht="39" customHeight="1" thickBot="1" x14ac:dyDescent="0.3">
      <c r="A14" s="201"/>
      <c r="B14" s="202"/>
      <c r="C14" s="202"/>
      <c r="D14" s="202"/>
      <c r="E14" s="202"/>
      <c r="F14" s="202"/>
      <c r="G14" s="203"/>
      <c r="H14" s="185"/>
      <c r="I14" s="186"/>
      <c r="J14" s="186"/>
      <c r="K14" s="186"/>
      <c r="L14" s="186"/>
      <c r="M14" s="186"/>
      <c r="N14" s="186"/>
      <c r="O14" s="186"/>
      <c r="P14" s="186"/>
      <c r="Q14" s="187"/>
    </row>
    <row r="15" spans="1:17" s="101" customFormat="1" ht="20.25" customHeight="1" x14ac:dyDescent="0.25">
      <c r="A15" s="191" t="s">
        <v>107</v>
      </c>
      <c r="B15" s="166"/>
      <c r="C15" s="166"/>
      <c r="D15" s="166"/>
      <c r="E15" s="166"/>
      <c r="F15" s="166"/>
      <c r="G15" s="167"/>
      <c r="H15" s="179" t="s">
        <v>109</v>
      </c>
      <c r="I15" s="180"/>
      <c r="J15" s="180"/>
      <c r="K15" s="180"/>
      <c r="L15" s="180"/>
      <c r="M15" s="180"/>
      <c r="N15" s="180"/>
      <c r="O15" s="180"/>
      <c r="P15" s="180"/>
      <c r="Q15" s="181"/>
    </row>
    <row r="16" spans="1:17" ht="38.25" customHeight="1" thickBot="1" x14ac:dyDescent="0.3">
      <c r="A16" s="154"/>
      <c r="B16" s="155"/>
      <c r="C16" s="155"/>
      <c r="D16" s="155"/>
      <c r="E16" s="155"/>
      <c r="F16" s="155"/>
      <c r="G16" s="156"/>
      <c r="H16" s="185"/>
      <c r="I16" s="186"/>
      <c r="J16" s="186"/>
      <c r="K16" s="186"/>
      <c r="L16" s="186"/>
      <c r="M16" s="186"/>
      <c r="N16" s="186"/>
      <c r="O16" s="186"/>
      <c r="P16" s="186"/>
      <c r="Q16" s="187"/>
    </row>
    <row r="17" spans="1:17" ht="20.25" customHeight="1" x14ac:dyDescent="0.25">
      <c r="A17" s="157" t="s">
        <v>106</v>
      </c>
      <c r="B17" s="158"/>
      <c r="C17" s="158"/>
      <c r="D17" s="158"/>
      <c r="E17" s="158"/>
      <c r="F17" s="158"/>
      <c r="G17" s="159"/>
      <c r="H17" s="179" t="s">
        <v>104</v>
      </c>
      <c r="I17" s="180"/>
      <c r="J17" s="180"/>
      <c r="K17" s="180"/>
      <c r="L17" s="180"/>
      <c r="M17" s="180"/>
      <c r="N17" s="180"/>
      <c r="O17" s="180"/>
      <c r="P17" s="180"/>
      <c r="Q17" s="181"/>
    </row>
    <row r="18" spans="1:17" ht="16.5" customHeight="1" x14ac:dyDescent="0.25">
      <c r="A18" s="126" t="s">
        <v>13</v>
      </c>
      <c r="B18" s="129" t="s">
        <v>122</v>
      </c>
      <c r="C18" s="129" t="s">
        <v>123</v>
      </c>
      <c r="D18" s="129" t="s">
        <v>114</v>
      </c>
      <c r="E18" s="129" t="s">
        <v>116</v>
      </c>
      <c r="F18" s="129" t="s">
        <v>117</v>
      </c>
      <c r="G18" s="129" t="s">
        <v>124</v>
      </c>
      <c r="H18" s="182"/>
      <c r="I18" s="183"/>
      <c r="J18" s="183"/>
      <c r="K18" s="183"/>
      <c r="L18" s="183"/>
      <c r="M18" s="183"/>
      <c r="N18" s="183"/>
      <c r="O18" s="183"/>
      <c r="P18" s="183"/>
      <c r="Q18" s="184"/>
    </row>
    <row r="19" spans="1:17" ht="37.5" customHeight="1" thickBot="1" x14ac:dyDescent="0.3">
      <c r="A19" s="127" t="s">
        <v>14</v>
      </c>
      <c r="B19" s="110"/>
      <c r="C19" s="110"/>
      <c r="D19" s="110"/>
      <c r="E19" s="110"/>
      <c r="F19" s="110"/>
      <c r="G19" s="111"/>
      <c r="H19" s="182"/>
      <c r="I19" s="183"/>
      <c r="J19" s="183"/>
      <c r="K19" s="183"/>
      <c r="L19" s="183"/>
      <c r="M19" s="183"/>
      <c r="N19" s="183"/>
      <c r="O19" s="183"/>
      <c r="P19" s="183"/>
      <c r="Q19" s="184"/>
    </row>
    <row r="20" spans="1:17" ht="37.5" customHeight="1" thickBot="1" x14ac:dyDescent="0.3">
      <c r="A20" s="127" t="s">
        <v>15</v>
      </c>
      <c r="B20" s="110"/>
      <c r="C20" s="110"/>
      <c r="D20" s="110"/>
      <c r="E20" s="110"/>
      <c r="F20" s="110"/>
      <c r="G20" s="111"/>
      <c r="H20" s="182"/>
      <c r="I20" s="183"/>
      <c r="J20" s="183"/>
      <c r="K20" s="183"/>
      <c r="L20" s="183"/>
      <c r="M20" s="183"/>
      <c r="N20" s="183"/>
      <c r="O20" s="183"/>
      <c r="P20" s="183"/>
      <c r="Q20" s="184"/>
    </row>
    <row r="21" spans="1:17" ht="37.5" customHeight="1" thickBot="1" x14ac:dyDescent="0.3">
      <c r="A21" s="128" t="s">
        <v>36</v>
      </c>
      <c r="B21" s="110"/>
      <c r="C21" s="110"/>
      <c r="D21" s="110"/>
      <c r="E21" s="110"/>
      <c r="F21" s="110"/>
      <c r="G21" s="111"/>
      <c r="H21" s="185"/>
      <c r="I21" s="186"/>
      <c r="J21" s="186"/>
      <c r="K21" s="186"/>
      <c r="L21" s="186"/>
      <c r="M21" s="186"/>
      <c r="N21" s="186"/>
      <c r="O21" s="186"/>
      <c r="P21" s="186"/>
      <c r="Q21" s="187"/>
    </row>
    <row r="22" spans="1:17" ht="20.25" customHeight="1" x14ac:dyDescent="0.25">
      <c r="A22" s="194" t="s">
        <v>99</v>
      </c>
      <c r="B22" s="195"/>
      <c r="C22" s="195"/>
      <c r="D22" s="195"/>
      <c r="E22" s="195"/>
      <c r="F22" s="195"/>
      <c r="G22" s="196"/>
      <c r="H22" s="179" t="s">
        <v>120</v>
      </c>
      <c r="I22" s="180"/>
      <c r="J22" s="180"/>
      <c r="K22" s="180"/>
      <c r="L22" s="180"/>
      <c r="M22" s="180"/>
      <c r="N22" s="180"/>
      <c r="O22" s="180"/>
      <c r="P22" s="180"/>
      <c r="Q22" s="181"/>
    </row>
    <row r="23" spans="1:17" ht="20.25" customHeight="1" x14ac:dyDescent="0.25">
      <c r="A23" s="126" t="s">
        <v>13</v>
      </c>
      <c r="B23" s="129" t="s">
        <v>122</v>
      </c>
      <c r="C23" s="129" t="s">
        <v>123</v>
      </c>
      <c r="D23" s="129" t="s">
        <v>114</v>
      </c>
      <c r="E23" s="129" t="s">
        <v>116</v>
      </c>
      <c r="F23" s="129" t="s">
        <v>117</v>
      </c>
      <c r="G23" s="129" t="s">
        <v>124</v>
      </c>
      <c r="H23" s="182"/>
      <c r="I23" s="183"/>
      <c r="J23" s="183"/>
      <c r="K23" s="183"/>
      <c r="L23" s="183"/>
      <c r="M23" s="183"/>
      <c r="N23" s="183"/>
      <c r="O23" s="183"/>
      <c r="P23" s="183"/>
      <c r="Q23" s="184"/>
    </row>
    <row r="24" spans="1:17" ht="37.5" customHeight="1" thickBot="1" x14ac:dyDescent="0.3">
      <c r="A24" s="130" t="s">
        <v>16</v>
      </c>
      <c r="B24" s="110"/>
      <c r="C24" s="110"/>
      <c r="D24" s="110"/>
      <c r="E24" s="110"/>
      <c r="F24" s="110"/>
      <c r="G24" s="111"/>
      <c r="H24" s="185"/>
      <c r="I24" s="186"/>
      <c r="J24" s="186"/>
      <c r="K24" s="186"/>
      <c r="L24" s="186"/>
      <c r="M24" s="186"/>
      <c r="N24" s="186"/>
      <c r="O24" s="186"/>
      <c r="P24" s="186"/>
      <c r="Q24" s="187"/>
    </row>
    <row r="25" spans="1:17" ht="37.5" customHeight="1" x14ac:dyDescent="0.25">
      <c r="A25" s="157" t="s">
        <v>103</v>
      </c>
      <c r="B25" s="158"/>
      <c r="C25" s="158"/>
      <c r="D25" s="158"/>
      <c r="E25" s="158"/>
      <c r="F25" s="158"/>
      <c r="G25" s="159"/>
      <c r="H25" s="170" t="s">
        <v>112</v>
      </c>
      <c r="I25" s="171"/>
      <c r="J25" s="171"/>
      <c r="K25" s="171"/>
      <c r="L25" s="171"/>
      <c r="M25" s="171"/>
      <c r="N25" s="171"/>
      <c r="O25" s="171"/>
      <c r="P25" s="171"/>
      <c r="Q25" s="172"/>
    </row>
    <row r="26" spans="1:17" ht="16.5" customHeight="1" x14ac:dyDescent="0.25">
      <c r="A26" s="126" t="s">
        <v>13</v>
      </c>
      <c r="B26" s="129" t="s">
        <v>122</v>
      </c>
      <c r="C26" s="129" t="s">
        <v>123</v>
      </c>
      <c r="D26" s="129" t="s">
        <v>114</v>
      </c>
      <c r="E26" s="129" t="s">
        <v>116</v>
      </c>
      <c r="F26" s="129" t="s">
        <v>117</v>
      </c>
      <c r="G26" s="129" t="s">
        <v>124</v>
      </c>
      <c r="H26" s="173"/>
      <c r="I26" s="174"/>
      <c r="J26" s="174"/>
      <c r="K26" s="174"/>
      <c r="L26" s="174"/>
      <c r="M26" s="174"/>
      <c r="N26" s="174"/>
      <c r="O26" s="174"/>
      <c r="P26" s="174"/>
      <c r="Q26" s="175"/>
    </row>
    <row r="27" spans="1:17" ht="38.25" customHeight="1" thickBot="1" x14ac:dyDescent="0.3">
      <c r="A27" s="131" t="s">
        <v>17</v>
      </c>
      <c r="B27" s="108"/>
      <c r="C27" s="108"/>
      <c r="D27" s="108"/>
      <c r="E27" s="108"/>
      <c r="F27" s="108"/>
      <c r="G27" s="109"/>
      <c r="H27" s="176"/>
      <c r="I27" s="177"/>
      <c r="J27" s="177"/>
      <c r="K27" s="177"/>
      <c r="L27" s="177"/>
      <c r="M27" s="177"/>
      <c r="N27" s="177"/>
      <c r="O27" s="177"/>
      <c r="P27" s="177"/>
      <c r="Q27" s="178"/>
    </row>
    <row r="28" spans="1:17" ht="20.25" customHeight="1" x14ac:dyDescent="0.25">
      <c r="A28" s="191" t="s">
        <v>100</v>
      </c>
      <c r="B28" s="166"/>
      <c r="C28" s="166"/>
      <c r="D28" s="166"/>
      <c r="E28" s="166"/>
      <c r="F28" s="166"/>
      <c r="G28" s="167"/>
      <c r="H28" s="179" t="s">
        <v>101</v>
      </c>
      <c r="I28" s="180"/>
      <c r="J28" s="180"/>
      <c r="K28" s="180"/>
      <c r="L28" s="180"/>
      <c r="M28" s="180"/>
      <c r="N28" s="180"/>
      <c r="O28" s="180"/>
      <c r="P28" s="180"/>
      <c r="Q28" s="181"/>
    </row>
    <row r="29" spans="1:17" ht="16.5" customHeight="1" x14ac:dyDescent="0.25">
      <c r="A29" s="126" t="s">
        <v>13</v>
      </c>
      <c r="B29" s="129" t="s">
        <v>122</v>
      </c>
      <c r="C29" s="129" t="s">
        <v>123</v>
      </c>
      <c r="D29" s="129" t="s">
        <v>114</v>
      </c>
      <c r="E29" s="129" t="s">
        <v>116</v>
      </c>
      <c r="F29" s="129" t="s">
        <v>117</v>
      </c>
      <c r="G29" s="129" t="s">
        <v>124</v>
      </c>
      <c r="H29" s="182"/>
      <c r="I29" s="183"/>
      <c r="J29" s="183"/>
      <c r="K29" s="183"/>
      <c r="L29" s="183"/>
      <c r="M29" s="183"/>
      <c r="N29" s="183"/>
      <c r="O29" s="183"/>
      <c r="P29" s="183"/>
      <c r="Q29" s="184"/>
    </row>
    <row r="30" spans="1:17" ht="30.75" customHeight="1" thickBot="1" x14ac:dyDescent="0.3">
      <c r="A30" s="132"/>
      <c r="B30" s="105"/>
      <c r="C30" s="105"/>
      <c r="D30" s="105"/>
      <c r="E30" s="105"/>
      <c r="F30" s="105"/>
      <c r="G30" s="105"/>
      <c r="H30" s="185"/>
      <c r="I30" s="186"/>
      <c r="J30" s="186"/>
      <c r="K30" s="186"/>
      <c r="L30" s="186"/>
      <c r="M30" s="186"/>
      <c r="N30" s="186"/>
      <c r="O30" s="186"/>
      <c r="P30" s="186"/>
      <c r="Q30" s="187"/>
    </row>
    <row r="31" spans="1:17" ht="20.25" customHeight="1" x14ac:dyDescent="0.25">
      <c r="A31" s="151" t="s">
        <v>21</v>
      </c>
      <c r="B31" s="152"/>
      <c r="C31" s="152"/>
      <c r="D31" s="152"/>
      <c r="E31" s="152"/>
      <c r="F31" s="152"/>
      <c r="G31" s="153"/>
    </row>
    <row r="32" spans="1:17" ht="30" customHeight="1" x14ac:dyDescent="0.25">
      <c r="A32" s="133" t="s">
        <v>125</v>
      </c>
      <c r="B32" s="134"/>
      <c r="C32" s="134"/>
      <c r="D32" s="134"/>
      <c r="E32" s="134"/>
      <c r="F32" s="134"/>
      <c r="G32" s="135"/>
    </row>
    <row r="33" spans="1:7" ht="30" customHeight="1" x14ac:dyDescent="0.25">
      <c r="A33" s="133" t="s">
        <v>102</v>
      </c>
      <c r="B33" s="134"/>
      <c r="C33" s="134"/>
      <c r="D33" s="134"/>
      <c r="E33" s="134"/>
      <c r="F33" s="134"/>
      <c r="G33" s="135"/>
    </row>
    <row r="34" spans="1:7" ht="30" customHeight="1" thickBot="1" x14ac:dyDescent="0.3">
      <c r="A34" s="136" t="s">
        <v>110</v>
      </c>
      <c r="B34" s="137"/>
      <c r="C34" s="137"/>
      <c r="D34" s="137"/>
      <c r="E34" s="137"/>
      <c r="F34" s="137"/>
      <c r="G34" s="138"/>
    </row>
    <row r="35" spans="1:7" ht="20.25" customHeight="1" x14ac:dyDescent="0.25">
      <c r="A35" s="142" t="s">
        <v>22</v>
      </c>
      <c r="B35" s="143"/>
      <c r="C35" s="143"/>
      <c r="D35" s="143"/>
      <c r="E35" s="143"/>
      <c r="F35" s="143"/>
      <c r="G35" s="144"/>
    </row>
    <row r="36" spans="1:7" ht="48.75" customHeight="1" thickBot="1" x14ac:dyDescent="0.3">
      <c r="A36" s="139"/>
      <c r="B36" s="140"/>
      <c r="C36" s="140"/>
      <c r="D36" s="140"/>
      <c r="E36" s="140"/>
      <c r="F36" s="140"/>
      <c r="G36" s="141"/>
    </row>
    <row r="42" spans="1:7" x14ac:dyDescent="0.25">
      <c r="F42" s="102"/>
    </row>
  </sheetData>
  <mergeCells count="37">
    <mergeCell ref="H25:Q27"/>
    <mergeCell ref="H22:Q24"/>
    <mergeCell ref="H28:Q30"/>
    <mergeCell ref="H17:Q21"/>
    <mergeCell ref="E3:G3"/>
    <mergeCell ref="H15:Q16"/>
    <mergeCell ref="H13:Q14"/>
    <mergeCell ref="A13:G13"/>
    <mergeCell ref="A17:G17"/>
    <mergeCell ref="A28:G28"/>
    <mergeCell ref="A22:G22"/>
    <mergeCell ref="E7:G7"/>
    <mergeCell ref="B9:G9"/>
    <mergeCell ref="B11:E11"/>
    <mergeCell ref="A15:G15"/>
    <mergeCell ref="A14:G14"/>
    <mergeCell ref="A1:G1"/>
    <mergeCell ref="A2:G2"/>
    <mergeCell ref="B4:C4"/>
    <mergeCell ref="E4:G4"/>
    <mergeCell ref="B3:C3"/>
    <mergeCell ref="A33:G33"/>
    <mergeCell ref="A34:G34"/>
    <mergeCell ref="A36:G36"/>
    <mergeCell ref="A35:G35"/>
    <mergeCell ref="B5:C5"/>
    <mergeCell ref="E5:G5"/>
    <mergeCell ref="B6:C6"/>
    <mergeCell ref="B10:C10"/>
    <mergeCell ref="E10:G10"/>
    <mergeCell ref="E6:G6"/>
    <mergeCell ref="B7:C7"/>
    <mergeCell ref="A32:G32"/>
    <mergeCell ref="A31:G31"/>
    <mergeCell ref="A16:G16"/>
    <mergeCell ref="A25:G25"/>
    <mergeCell ref="A8:G8"/>
  </mergeCells>
  <phoneticPr fontId="36" type="noConversion"/>
  <printOptions horizontalCentered="1"/>
  <pageMargins left="0.2" right="0.2" top="0.25" bottom="0.25" header="0" footer="0"/>
  <pageSetup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542925</xdr:colOff>
                    <xdr:row>11</xdr:row>
                    <xdr:rowOff>76200</xdr:rowOff>
                  </from>
                  <to>
                    <xdr:col>2</xdr:col>
                    <xdr:colOff>847725</xdr:colOff>
                    <xdr:row>11</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523875</xdr:colOff>
                    <xdr:row>11</xdr:row>
                    <xdr:rowOff>66675</xdr:rowOff>
                  </from>
                  <to>
                    <xdr:col>4</xdr:col>
                    <xdr:colOff>866775</xdr:colOff>
                    <xdr:row>11</xdr:row>
                    <xdr:rowOff>314325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533400</xdr:colOff>
                    <xdr:row>29</xdr:row>
                    <xdr:rowOff>66675</xdr:rowOff>
                  </from>
                  <to>
                    <xdr:col>1</xdr:col>
                    <xdr:colOff>781050</xdr:colOff>
                    <xdr:row>29</xdr:row>
                    <xdr:rowOff>276225</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2</xdr:col>
                    <xdr:colOff>533400</xdr:colOff>
                    <xdr:row>29</xdr:row>
                    <xdr:rowOff>66675</xdr:rowOff>
                  </from>
                  <to>
                    <xdr:col>2</xdr:col>
                    <xdr:colOff>781050</xdr:colOff>
                    <xdr:row>29</xdr:row>
                    <xdr:rowOff>276225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3</xdr:col>
                    <xdr:colOff>533400</xdr:colOff>
                    <xdr:row>29</xdr:row>
                    <xdr:rowOff>66675</xdr:rowOff>
                  </from>
                  <to>
                    <xdr:col>3</xdr:col>
                    <xdr:colOff>781050</xdr:colOff>
                    <xdr:row>29</xdr:row>
                    <xdr:rowOff>276225</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4</xdr:col>
                    <xdr:colOff>533400</xdr:colOff>
                    <xdr:row>29</xdr:row>
                    <xdr:rowOff>66675</xdr:rowOff>
                  </from>
                  <to>
                    <xdr:col>4</xdr:col>
                    <xdr:colOff>781050</xdr:colOff>
                    <xdr:row>29</xdr:row>
                    <xdr:rowOff>276225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533400</xdr:colOff>
                    <xdr:row>29</xdr:row>
                    <xdr:rowOff>66675</xdr:rowOff>
                  </from>
                  <to>
                    <xdr:col>5</xdr:col>
                    <xdr:colOff>781050</xdr:colOff>
                    <xdr:row>29</xdr:row>
                    <xdr:rowOff>276225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6</xdr:col>
                    <xdr:colOff>533400</xdr:colOff>
                    <xdr:row>29</xdr:row>
                    <xdr:rowOff>66675</xdr:rowOff>
                  </from>
                  <to>
                    <xdr:col>6</xdr:col>
                    <xdr:colOff>781050</xdr:colOff>
                    <xdr:row>29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42"/>
  <sheetViews>
    <sheetView topLeftCell="A30" zoomScaleNormal="100" workbookViewId="0">
      <selection activeCell="C21" sqref="C21"/>
    </sheetView>
  </sheetViews>
  <sheetFormatPr defaultRowHeight="15" x14ac:dyDescent="0.25"/>
  <cols>
    <col min="1" max="12" width="9.42578125" customWidth="1"/>
  </cols>
  <sheetData>
    <row r="1" spans="1:12" ht="63" customHeight="1" thickBot="1" x14ac:dyDescent="0.3">
      <c r="A1" s="229" t="s">
        <v>43</v>
      </c>
      <c r="B1" s="230"/>
      <c r="C1" s="230"/>
      <c r="D1" s="230"/>
      <c r="E1" s="230"/>
      <c r="F1" s="230"/>
      <c r="G1" s="230"/>
      <c r="H1" s="230"/>
      <c r="I1" s="230"/>
      <c r="J1" s="230"/>
      <c r="K1" s="230"/>
      <c r="L1" s="231"/>
    </row>
    <row r="2" spans="1:12" ht="15.75" x14ac:dyDescent="0.25">
      <c r="A2" s="232" t="s">
        <v>92</v>
      </c>
      <c r="B2" s="233"/>
      <c r="C2" s="233"/>
      <c r="D2" s="233"/>
      <c r="E2" s="233"/>
      <c r="F2" s="233"/>
      <c r="G2" s="233"/>
      <c r="H2" s="233"/>
      <c r="I2" s="233"/>
      <c r="J2" s="233"/>
      <c r="K2" s="233"/>
      <c r="L2" s="234"/>
    </row>
    <row r="3" spans="1:12" x14ac:dyDescent="0.25">
      <c r="A3" s="235" t="s">
        <v>23</v>
      </c>
      <c r="B3" s="236" t="s">
        <v>24</v>
      </c>
      <c r="C3" s="236" t="s">
        <v>25</v>
      </c>
      <c r="D3" s="236" t="s">
        <v>26</v>
      </c>
      <c r="E3" s="236" t="s">
        <v>27</v>
      </c>
      <c r="F3" s="236" t="s">
        <v>28</v>
      </c>
      <c r="G3" s="236" t="s">
        <v>29</v>
      </c>
      <c r="H3" s="236" t="s">
        <v>30</v>
      </c>
      <c r="I3" s="236" t="s">
        <v>31</v>
      </c>
      <c r="J3" s="236" t="s">
        <v>32</v>
      </c>
      <c r="K3" s="236" t="s">
        <v>33</v>
      </c>
      <c r="L3" s="237" t="s">
        <v>34</v>
      </c>
    </row>
    <row r="4" spans="1:12" x14ac:dyDescent="0.25">
      <c r="A4" s="238" t="s">
        <v>49</v>
      </c>
      <c r="B4" s="239"/>
      <c r="C4" s="239"/>
      <c r="D4" s="239"/>
      <c r="E4" s="239"/>
      <c r="F4" s="239"/>
      <c r="G4" s="239"/>
      <c r="H4" s="239"/>
      <c r="I4" s="239"/>
      <c r="J4" s="239"/>
      <c r="K4" s="239"/>
      <c r="L4" s="240"/>
    </row>
    <row r="5" spans="1:12" x14ac:dyDescent="0.25">
      <c r="A5" s="115"/>
      <c r="B5" s="116"/>
      <c r="C5" s="116"/>
      <c r="D5" s="116"/>
      <c r="E5" s="116"/>
      <c r="F5" s="116"/>
      <c r="G5" s="116"/>
      <c r="H5" s="116"/>
      <c r="I5" s="116"/>
      <c r="J5" s="116"/>
      <c r="K5" s="116"/>
      <c r="L5" s="117"/>
    </row>
    <row r="6" spans="1:12" x14ac:dyDescent="0.25">
      <c r="A6" s="238" t="s">
        <v>37</v>
      </c>
      <c r="B6" s="239"/>
      <c r="C6" s="239"/>
      <c r="D6" s="239"/>
      <c r="E6" s="239"/>
      <c r="F6" s="239"/>
      <c r="G6" s="239"/>
      <c r="H6" s="239"/>
      <c r="I6" s="239"/>
      <c r="J6" s="239"/>
      <c r="K6" s="239"/>
      <c r="L6" s="240"/>
    </row>
    <row r="7" spans="1:12" x14ac:dyDescent="0.25">
      <c r="A7" s="115"/>
      <c r="B7" s="116"/>
      <c r="C7" s="116"/>
      <c r="D7" s="116"/>
      <c r="E7" s="116"/>
      <c r="F7" s="116"/>
      <c r="G7" s="116"/>
      <c r="H7" s="116"/>
      <c r="I7" s="116"/>
      <c r="J7" s="116"/>
      <c r="K7" s="116"/>
      <c r="L7" s="117"/>
    </row>
    <row r="8" spans="1:12" x14ac:dyDescent="0.25">
      <c r="A8" s="238" t="s">
        <v>42</v>
      </c>
      <c r="B8" s="239"/>
      <c r="C8" s="239"/>
      <c r="D8" s="239"/>
      <c r="E8" s="239"/>
      <c r="F8" s="239"/>
      <c r="G8" s="239"/>
      <c r="H8" s="239"/>
      <c r="I8" s="239"/>
      <c r="J8" s="239"/>
      <c r="K8" s="239"/>
      <c r="L8" s="240"/>
    </row>
    <row r="9" spans="1:12" x14ac:dyDescent="0.25">
      <c r="A9" s="115"/>
      <c r="B9" s="116"/>
      <c r="C9" s="116"/>
      <c r="D9" s="116"/>
      <c r="E9" s="116"/>
      <c r="F9" s="116"/>
      <c r="G9" s="116"/>
      <c r="H9" s="116"/>
      <c r="I9" s="116"/>
      <c r="J9" s="116"/>
      <c r="K9" s="116"/>
      <c r="L9" s="117"/>
    </row>
    <row r="10" spans="1:12" x14ac:dyDescent="0.25">
      <c r="A10" s="238" t="s">
        <v>38</v>
      </c>
      <c r="B10" s="239"/>
      <c r="C10" s="239"/>
      <c r="D10" s="239"/>
      <c r="E10" s="239"/>
      <c r="F10" s="239"/>
      <c r="G10" s="239"/>
      <c r="H10" s="239"/>
      <c r="I10" s="239"/>
      <c r="J10" s="239"/>
      <c r="K10" s="239"/>
      <c r="L10" s="240"/>
    </row>
    <row r="11" spans="1:12" x14ac:dyDescent="0.25">
      <c r="A11" s="115"/>
      <c r="B11" s="116"/>
      <c r="C11" s="116"/>
      <c r="D11" s="116"/>
      <c r="E11" s="116"/>
      <c r="F11" s="116"/>
      <c r="G11" s="116"/>
      <c r="H11" s="116"/>
      <c r="I11" s="116"/>
      <c r="J11" s="116"/>
      <c r="K11" s="116"/>
      <c r="L11" s="117"/>
    </row>
    <row r="12" spans="1:12" x14ac:dyDescent="0.25">
      <c r="A12" s="238" t="s">
        <v>39</v>
      </c>
      <c r="B12" s="239"/>
      <c r="C12" s="239"/>
      <c r="D12" s="239"/>
      <c r="E12" s="239"/>
      <c r="F12" s="239"/>
      <c r="G12" s="239"/>
      <c r="H12" s="239"/>
      <c r="I12" s="239"/>
      <c r="J12" s="239"/>
      <c r="K12" s="239"/>
      <c r="L12" s="240"/>
    </row>
    <row r="13" spans="1:12" x14ac:dyDescent="0.25">
      <c r="A13" s="115"/>
      <c r="B13" s="116"/>
      <c r="C13" s="116"/>
      <c r="D13" s="116"/>
      <c r="E13" s="116"/>
      <c r="F13" s="116"/>
      <c r="G13" s="116"/>
      <c r="H13" s="116"/>
      <c r="I13" s="116"/>
      <c r="J13" s="116"/>
      <c r="K13" s="116"/>
      <c r="L13" s="117"/>
    </row>
    <row r="14" spans="1:12" ht="30" customHeight="1" thickBot="1" x14ac:dyDescent="0.3">
      <c r="A14" s="241" t="s">
        <v>40</v>
      </c>
      <c r="B14" s="242">
        <f>SUM(A5:L5)+SUM(A7:L7)+SUM(A9:L9)+SUM(A11:L11)+SUM(A13:L13)</f>
        <v>0</v>
      </c>
      <c r="C14" s="242" t="s">
        <v>111</v>
      </c>
      <c r="D14" s="242">
        <f>+B14*1.03</f>
        <v>0</v>
      </c>
      <c r="E14" s="242" t="s">
        <v>115</v>
      </c>
      <c r="F14" s="242">
        <f>+D14*1.03</f>
        <v>0</v>
      </c>
      <c r="G14" s="242" t="s">
        <v>119</v>
      </c>
      <c r="H14" s="242">
        <f>+F14*1.03</f>
        <v>0</v>
      </c>
      <c r="I14" s="242" t="s">
        <v>118</v>
      </c>
      <c r="J14" s="242">
        <f>+H14*1.03</f>
        <v>0</v>
      </c>
      <c r="K14" s="242" t="s">
        <v>126</v>
      </c>
      <c r="L14" s="243">
        <f>+J14*1.03</f>
        <v>0</v>
      </c>
    </row>
    <row r="15" spans="1:12" x14ac:dyDescent="0.25">
      <c r="A15" s="251" t="s">
        <v>88</v>
      </c>
      <c r="B15" s="252"/>
      <c r="C15" s="252"/>
      <c r="D15" s="252"/>
      <c r="E15" s="252"/>
      <c r="F15" s="252"/>
      <c r="G15" s="252"/>
      <c r="H15" s="252"/>
      <c r="I15" s="252"/>
      <c r="J15" s="252"/>
      <c r="K15" s="252"/>
      <c r="L15" s="253"/>
    </row>
    <row r="16" spans="1:12" x14ac:dyDescent="0.25">
      <c r="A16" s="235" t="s">
        <v>23</v>
      </c>
      <c r="B16" s="236" t="s">
        <v>24</v>
      </c>
      <c r="C16" s="236" t="s">
        <v>25</v>
      </c>
      <c r="D16" s="236" t="s">
        <v>26</v>
      </c>
      <c r="E16" s="236" t="s">
        <v>27</v>
      </c>
      <c r="F16" s="236" t="s">
        <v>28</v>
      </c>
      <c r="G16" s="236" t="s">
        <v>29</v>
      </c>
      <c r="H16" s="236" t="s">
        <v>30</v>
      </c>
      <c r="I16" s="236" t="s">
        <v>31</v>
      </c>
      <c r="J16" s="236" t="s">
        <v>32</v>
      </c>
      <c r="K16" s="236" t="s">
        <v>33</v>
      </c>
      <c r="L16" s="237" t="s">
        <v>34</v>
      </c>
    </row>
    <row r="17" spans="1:12" x14ac:dyDescent="0.25">
      <c r="A17" s="238" t="s">
        <v>41</v>
      </c>
      <c r="B17" s="239"/>
      <c r="C17" s="239"/>
      <c r="D17" s="239"/>
      <c r="E17" s="239"/>
      <c r="F17" s="239"/>
      <c r="G17" s="239"/>
      <c r="H17" s="239"/>
      <c r="I17" s="239"/>
      <c r="J17" s="239"/>
      <c r="K17" s="239"/>
      <c r="L17" s="240"/>
    </row>
    <row r="18" spans="1:12" x14ac:dyDescent="0.25">
      <c r="A18" s="115"/>
      <c r="B18" s="116"/>
      <c r="C18" s="116"/>
      <c r="D18" s="116"/>
      <c r="E18" s="116"/>
      <c r="F18" s="116"/>
      <c r="G18" s="116"/>
      <c r="H18" s="116"/>
      <c r="I18" s="116"/>
      <c r="J18" s="116"/>
      <c r="K18" s="116"/>
      <c r="L18" s="117"/>
    </row>
    <row r="19" spans="1:12" x14ac:dyDescent="0.25">
      <c r="A19" s="238" t="s">
        <v>94</v>
      </c>
      <c r="B19" s="239"/>
      <c r="C19" s="239"/>
      <c r="D19" s="239"/>
      <c r="E19" s="239"/>
      <c r="F19" s="239"/>
      <c r="G19" s="239"/>
      <c r="H19" s="239"/>
      <c r="I19" s="239"/>
      <c r="J19" s="239"/>
      <c r="K19" s="239"/>
      <c r="L19" s="240"/>
    </row>
    <row r="20" spans="1:12" x14ac:dyDescent="0.25">
      <c r="A20" s="115"/>
      <c r="B20" s="116"/>
      <c r="C20" s="116"/>
      <c r="D20" s="116"/>
      <c r="E20" s="116"/>
      <c r="F20" s="116"/>
      <c r="G20" s="116"/>
      <c r="H20" s="116"/>
      <c r="I20" s="116"/>
      <c r="J20" s="116"/>
      <c r="K20" s="116"/>
      <c r="L20" s="117"/>
    </row>
    <row r="21" spans="1:12" ht="30" customHeight="1" thickBot="1" x14ac:dyDescent="0.3">
      <c r="A21" s="241" t="s">
        <v>40</v>
      </c>
      <c r="B21" s="242">
        <f>SUM(A20:L20)+SUM(A18:L18)</f>
        <v>0</v>
      </c>
      <c r="C21" s="242" t="s">
        <v>111</v>
      </c>
      <c r="D21" s="242">
        <f>+B21*1.03</f>
        <v>0</v>
      </c>
      <c r="E21" s="242" t="s">
        <v>115</v>
      </c>
      <c r="F21" s="242">
        <f>+D21*1.03</f>
        <v>0</v>
      </c>
      <c r="G21" s="242" t="s">
        <v>119</v>
      </c>
      <c r="H21" s="242">
        <f>+F21*1.03</f>
        <v>0</v>
      </c>
      <c r="I21" s="242" t="s">
        <v>118</v>
      </c>
      <c r="J21" s="242">
        <f>+H21*1.03</f>
        <v>0</v>
      </c>
      <c r="K21" s="242" t="s">
        <v>126</v>
      </c>
      <c r="L21" s="243">
        <f>+J21*1.03</f>
        <v>0</v>
      </c>
    </row>
    <row r="22" spans="1:12" x14ac:dyDescent="0.25">
      <c r="A22" s="251" t="s">
        <v>89</v>
      </c>
      <c r="B22" s="252"/>
      <c r="C22" s="252"/>
      <c r="D22" s="252"/>
      <c r="E22" s="252"/>
      <c r="F22" s="252"/>
      <c r="G22" s="252"/>
      <c r="H22" s="252"/>
      <c r="I22" s="252"/>
      <c r="J22" s="252"/>
      <c r="K22" s="252"/>
      <c r="L22" s="253"/>
    </row>
    <row r="23" spans="1:12" x14ac:dyDescent="0.25">
      <c r="A23" s="235" t="s">
        <v>23</v>
      </c>
      <c r="B23" s="236" t="s">
        <v>24</v>
      </c>
      <c r="C23" s="236" t="s">
        <v>25</v>
      </c>
      <c r="D23" s="236" t="s">
        <v>26</v>
      </c>
      <c r="E23" s="236" t="s">
        <v>27</v>
      </c>
      <c r="F23" s="236" t="s">
        <v>28</v>
      </c>
      <c r="G23" s="236" t="s">
        <v>29</v>
      </c>
      <c r="H23" s="236" t="s">
        <v>30</v>
      </c>
      <c r="I23" s="236" t="s">
        <v>31</v>
      </c>
      <c r="J23" s="236" t="s">
        <v>32</v>
      </c>
      <c r="K23" s="236" t="s">
        <v>33</v>
      </c>
      <c r="L23" s="237" t="s">
        <v>34</v>
      </c>
    </row>
    <row r="24" spans="1:12" x14ac:dyDescent="0.25">
      <c r="A24" s="238" t="s">
        <v>44</v>
      </c>
      <c r="B24" s="239"/>
      <c r="C24" s="239"/>
      <c r="D24" s="239"/>
      <c r="E24" s="239"/>
      <c r="F24" s="239"/>
      <c r="G24" s="239"/>
      <c r="H24" s="239"/>
      <c r="I24" s="239"/>
      <c r="J24" s="239"/>
      <c r="K24" s="239"/>
      <c r="L24" s="240"/>
    </row>
    <row r="25" spans="1:12" x14ac:dyDescent="0.25">
      <c r="A25" s="115"/>
      <c r="B25" s="116"/>
      <c r="C25" s="116"/>
      <c r="D25" s="116"/>
      <c r="E25" s="116"/>
      <c r="F25" s="116"/>
      <c r="G25" s="116"/>
      <c r="H25" s="116"/>
      <c r="I25" s="116"/>
      <c r="J25" s="116"/>
      <c r="K25" s="116"/>
      <c r="L25" s="117"/>
    </row>
    <row r="26" spans="1:12" x14ac:dyDescent="0.25">
      <c r="A26" s="238" t="s">
        <v>90</v>
      </c>
      <c r="B26" s="239"/>
      <c r="C26" s="239"/>
      <c r="D26" s="239"/>
      <c r="E26" s="239"/>
      <c r="F26" s="239"/>
      <c r="G26" s="239"/>
      <c r="H26" s="239"/>
      <c r="I26" s="239"/>
      <c r="J26" s="239"/>
      <c r="K26" s="239"/>
      <c r="L26" s="240"/>
    </row>
    <row r="27" spans="1:12" x14ac:dyDescent="0.25">
      <c r="A27" s="115"/>
      <c r="B27" s="116"/>
      <c r="C27" s="116"/>
      <c r="D27" s="116"/>
      <c r="E27" s="116"/>
      <c r="F27" s="116"/>
      <c r="G27" s="116"/>
      <c r="H27" s="116"/>
      <c r="I27" s="116"/>
      <c r="J27" s="116"/>
      <c r="K27" s="116"/>
      <c r="L27" s="117"/>
    </row>
    <row r="28" spans="1:12" ht="30" customHeight="1" thickBot="1" x14ac:dyDescent="0.3">
      <c r="A28" s="241" t="s">
        <v>40</v>
      </c>
      <c r="B28" s="242">
        <f>SUM(A27:L27)+SUM(A25:L25)</f>
        <v>0</v>
      </c>
      <c r="C28" s="242" t="s">
        <v>111</v>
      </c>
      <c r="D28" s="242">
        <f>+B28*1.03</f>
        <v>0</v>
      </c>
      <c r="E28" s="242" t="s">
        <v>115</v>
      </c>
      <c r="F28" s="242">
        <f>+D28*1.03</f>
        <v>0</v>
      </c>
      <c r="G28" s="242" t="s">
        <v>119</v>
      </c>
      <c r="H28" s="242">
        <f>+F28*1.03</f>
        <v>0</v>
      </c>
      <c r="I28" s="242" t="s">
        <v>118</v>
      </c>
      <c r="J28" s="242">
        <f>+H28*1.03</f>
        <v>0</v>
      </c>
      <c r="K28" s="242" t="s">
        <v>126</v>
      </c>
      <c r="L28" s="243">
        <f>+J28*1.03</f>
        <v>0</v>
      </c>
    </row>
    <row r="29" spans="1:12" x14ac:dyDescent="0.25">
      <c r="A29" s="251" t="s">
        <v>91</v>
      </c>
      <c r="B29" s="252"/>
      <c r="C29" s="252"/>
      <c r="D29" s="252"/>
      <c r="E29" s="252"/>
      <c r="F29" s="252"/>
      <c r="G29" s="252"/>
      <c r="H29" s="252"/>
      <c r="I29" s="252"/>
      <c r="J29" s="252"/>
      <c r="K29" s="252"/>
      <c r="L29" s="253"/>
    </row>
    <row r="30" spans="1:12" x14ac:dyDescent="0.25">
      <c r="A30" s="244" t="s">
        <v>50</v>
      </c>
      <c r="B30" s="245"/>
      <c r="C30" s="245"/>
      <c r="D30" s="245"/>
      <c r="E30" s="245"/>
      <c r="F30" s="245"/>
      <c r="G30" s="245"/>
      <c r="H30" s="245"/>
      <c r="I30" s="245"/>
      <c r="J30" s="245"/>
      <c r="K30" s="245"/>
      <c r="L30" s="113"/>
    </row>
    <row r="31" spans="1:12" x14ac:dyDescent="0.25">
      <c r="A31" s="244" t="s">
        <v>35</v>
      </c>
      <c r="B31" s="245"/>
      <c r="C31" s="245"/>
      <c r="D31" s="245"/>
      <c r="E31" s="245"/>
      <c r="F31" s="245"/>
      <c r="G31" s="245"/>
      <c r="H31" s="245"/>
      <c r="I31" s="245"/>
      <c r="J31" s="245"/>
      <c r="K31" s="245"/>
      <c r="L31" s="114"/>
    </row>
    <row r="32" spans="1:12" ht="30" customHeight="1" thickBot="1" x14ac:dyDescent="0.3">
      <c r="A32" s="241" t="s">
        <v>40</v>
      </c>
      <c r="B32" s="242">
        <f>+L30*L31*12</f>
        <v>0</v>
      </c>
      <c r="C32" s="242" t="s">
        <v>111</v>
      </c>
      <c r="D32" s="242">
        <f>+B32*1.03</f>
        <v>0</v>
      </c>
      <c r="E32" s="242" t="s">
        <v>115</v>
      </c>
      <c r="F32" s="242">
        <f>+D32*1.03</f>
        <v>0</v>
      </c>
      <c r="G32" s="242" t="s">
        <v>119</v>
      </c>
      <c r="H32" s="242">
        <f>+F32*1.03</f>
        <v>0</v>
      </c>
      <c r="I32" s="242" t="s">
        <v>118</v>
      </c>
      <c r="J32" s="242">
        <f>+H32*1.03</f>
        <v>0</v>
      </c>
      <c r="K32" s="242" t="s">
        <v>126</v>
      </c>
      <c r="L32" s="243">
        <f>+J32*1.03</f>
        <v>0</v>
      </c>
    </row>
    <row r="33" spans="1:12" x14ac:dyDescent="0.25">
      <c r="A33" s="251" t="s">
        <v>93</v>
      </c>
      <c r="B33" s="252"/>
      <c r="C33" s="252"/>
      <c r="D33" s="252"/>
      <c r="E33" s="252"/>
      <c r="F33" s="252"/>
      <c r="G33" s="252"/>
      <c r="H33" s="252"/>
      <c r="I33" s="252"/>
      <c r="J33" s="252"/>
      <c r="K33" s="252"/>
      <c r="L33" s="253"/>
    </row>
    <row r="34" spans="1:12" x14ac:dyDescent="0.25">
      <c r="A34" s="244" t="s">
        <v>45</v>
      </c>
      <c r="B34" s="245"/>
      <c r="C34" s="245"/>
      <c r="D34" s="245"/>
      <c r="E34" s="245"/>
      <c r="F34" s="245"/>
      <c r="G34" s="245"/>
      <c r="H34" s="245"/>
      <c r="I34" s="245"/>
      <c r="J34" s="245"/>
      <c r="K34" s="245"/>
      <c r="L34" s="114"/>
    </row>
    <row r="35" spans="1:12" x14ac:dyDescent="0.25">
      <c r="A35" s="246" t="s">
        <v>46</v>
      </c>
      <c r="B35" s="247"/>
      <c r="C35" s="247"/>
      <c r="D35" s="247"/>
      <c r="E35" s="247"/>
      <c r="F35" s="247"/>
      <c r="G35" s="247"/>
      <c r="H35" s="247"/>
      <c r="I35" s="247"/>
      <c r="J35" s="247"/>
      <c r="K35" s="248"/>
      <c r="L35" s="114"/>
    </row>
    <row r="36" spans="1:12" x14ac:dyDescent="0.25">
      <c r="A36" s="246" t="s">
        <v>47</v>
      </c>
      <c r="B36" s="247"/>
      <c r="C36" s="247"/>
      <c r="D36" s="247"/>
      <c r="E36" s="247"/>
      <c r="F36" s="247"/>
      <c r="G36" s="247"/>
      <c r="H36" s="247"/>
      <c r="I36" s="247"/>
      <c r="J36" s="247"/>
      <c r="K36" s="248"/>
      <c r="L36" s="114"/>
    </row>
    <row r="37" spans="1:12" x14ac:dyDescent="0.25">
      <c r="A37" s="246" t="s">
        <v>48</v>
      </c>
      <c r="B37" s="247"/>
      <c r="C37" s="247"/>
      <c r="D37" s="247"/>
      <c r="E37" s="247"/>
      <c r="F37" s="247"/>
      <c r="G37" s="247"/>
      <c r="H37" s="247"/>
      <c r="I37" s="247"/>
      <c r="J37" s="247"/>
      <c r="K37" s="248"/>
      <c r="L37" s="114"/>
    </row>
    <row r="38" spans="1:12" ht="30" customHeight="1" thickBot="1" x14ac:dyDescent="0.3">
      <c r="A38" s="241" t="s">
        <v>40</v>
      </c>
      <c r="B38" s="242">
        <f>+L34+L35+L36+L37</f>
        <v>0</v>
      </c>
      <c r="C38" s="242" t="s">
        <v>111</v>
      </c>
      <c r="D38" s="242">
        <f>+B38*1.03</f>
        <v>0</v>
      </c>
      <c r="E38" s="242" t="s">
        <v>115</v>
      </c>
      <c r="F38" s="242">
        <f>+D38*1.03</f>
        <v>0</v>
      </c>
      <c r="G38" s="242" t="s">
        <v>119</v>
      </c>
      <c r="H38" s="242">
        <f>+F38*1.03</f>
        <v>0</v>
      </c>
      <c r="I38" s="242" t="s">
        <v>118</v>
      </c>
      <c r="J38" s="242">
        <f>+H38*1.03</f>
        <v>0</v>
      </c>
      <c r="K38" s="242" t="s">
        <v>126</v>
      </c>
      <c r="L38" s="243">
        <f>+J38*1.03</f>
        <v>0</v>
      </c>
    </row>
    <row r="39" spans="1:12" x14ac:dyDescent="0.25">
      <c r="A39" s="251" t="s">
        <v>51</v>
      </c>
      <c r="B39" s="252"/>
      <c r="C39" s="252"/>
      <c r="D39" s="252"/>
      <c r="E39" s="252"/>
      <c r="F39" s="252"/>
      <c r="G39" s="252"/>
      <c r="H39" s="252"/>
      <c r="I39" s="252"/>
      <c r="J39" s="252"/>
      <c r="K39" s="252"/>
      <c r="L39" s="253"/>
    </row>
    <row r="40" spans="1:12" ht="15.75" thickBot="1" x14ac:dyDescent="0.3">
      <c r="A40" s="249" t="s">
        <v>40</v>
      </c>
      <c r="B40" s="112"/>
      <c r="C40" s="250" t="s">
        <v>111</v>
      </c>
      <c r="D40" s="112"/>
      <c r="E40" s="250" t="s">
        <v>115</v>
      </c>
      <c r="F40" s="112"/>
      <c r="G40" s="250" t="s">
        <v>119</v>
      </c>
      <c r="H40" s="112"/>
      <c r="I40" s="250" t="s">
        <v>118</v>
      </c>
      <c r="J40" s="112"/>
      <c r="K40" s="257" t="s">
        <v>126</v>
      </c>
      <c r="L40" s="112"/>
    </row>
    <row r="41" spans="1:12" ht="15.75" x14ac:dyDescent="0.25">
      <c r="A41" s="254" t="s">
        <v>22</v>
      </c>
      <c r="B41" s="255"/>
      <c r="C41" s="255"/>
      <c r="D41" s="255"/>
      <c r="E41" s="255"/>
      <c r="F41" s="255"/>
      <c r="G41" s="255"/>
      <c r="H41" s="255"/>
      <c r="I41" s="255"/>
      <c r="J41" s="255"/>
      <c r="K41" s="255"/>
      <c r="L41" s="256"/>
    </row>
    <row r="42" spans="1:12" ht="49.5" customHeight="1" thickBot="1" x14ac:dyDescent="0.3">
      <c r="A42" s="204"/>
      <c r="B42" s="205"/>
      <c r="C42" s="205"/>
      <c r="D42" s="205"/>
      <c r="E42" s="205"/>
      <c r="F42" s="205"/>
      <c r="G42" s="205"/>
      <c r="H42" s="205"/>
      <c r="I42" s="205"/>
      <c r="J42" s="205"/>
      <c r="K42" s="205"/>
      <c r="L42" s="206"/>
    </row>
  </sheetData>
  <mergeCells count="24">
    <mergeCell ref="A37:K37"/>
    <mergeCell ref="A39:L39"/>
    <mergeCell ref="A41:L41"/>
    <mergeCell ref="A42:L42"/>
    <mergeCell ref="A31:K31"/>
    <mergeCell ref="A33:L33"/>
    <mergeCell ref="A34:K34"/>
    <mergeCell ref="A35:K35"/>
    <mergeCell ref="A36:K36"/>
    <mergeCell ref="A22:L22"/>
    <mergeCell ref="A24:L24"/>
    <mergeCell ref="A26:L26"/>
    <mergeCell ref="A29:L29"/>
    <mergeCell ref="A30:K30"/>
    <mergeCell ref="A10:L10"/>
    <mergeCell ref="A12:L12"/>
    <mergeCell ref="A15:L15"/>
    <mergeCell ref="A17:L17"/>
    <mergeCell ref="A19:L19"/>
    <mergeCell ref="A1:L1"/>
    <mergeCell ref="A2:L2"/>
    <mergeCell ref="A4:L4"/>
    <mergeCell ref="A6:L6"/>
    <mergeCell ref="A8:L8"/>
  </mergeCells>
  <printOptions horizontalCentered="1"/>
  <pageMargins left="0.25" right="0.25" top="0.5" bottom="0.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3"/>
  <sheetViews>
    <sheetView showZeros="0" tabSelected="1" zoomScaleNormal="100" zoomScaleSheetLayoutView="100" workbookViewId="0">
      <selection activeCell="F41" sqref="F41"/>
    </sheetView>
  </sheetViews>
  <sheetFormatPr defaultRowHeight="15" x14ac:dyDescent="0.25"/>
  <cols>
    <col min="1" max="1" width="27.7109375" customWidth="1"/>
    <col min="2" max="2" width="5.28515625" customWidth="1"/>
    <col min="3" max="3" width="15.42578125" customWidth="1"/>
    <col min="4" max="4" width="7.7109375" customWidth="1"/>
    <col min="5" max="5" width="8.85546875" style="3" customWidth="1"/>
    <col min="6" max="6" width="11.5703125" customWidth="1"/>
    <col min="7" max="7" width="7" customWidth="1"/>
    <col min="9" max="9" width="28.42578125" customWidth="1"/>
    <col min="10" max="10" width="0.7109375" customWidth="1"/>
    <col min="11" max="16" width="0" hidden="1" customWidth="1"/>
  </cols>
  <sheetData>
    <row r="1" spans="1:16" ht="16.5" thickBot="1" x14ac:dyDescent="0.3">
      <c r="A1" s="258" t="s">
        <v>52</v>
      </c>
      <c r="B1" s="259"/>
      <c r="C1" s="260"/>
      <c r="D1" s="260"/>
      <c r="E1" s="207"/>
      <c r="F1" s="207"/>
      <c r="G1" s="207"/>
      <c r="H1" s="208"/>
      <c r="I1" s="209"/>
    </row>
    <row r="2" spans="1:16" ht="24.75" customHeight="1" thickBot="1" x14ac:dyDescent="0.3">
      <c r="A2" s="261" t="s">
        <v>53</v>
      </c>
      <c r="B2" s="262"/>
      <c r="C2" s="262"/>
      <c r="D2" s="263"/>
      <c r="E2" s="264">
        <v>2027</v>
      </c>
      <c r="F2" s="265" t="s">
        <v>54</v>
      </c>
      <c r="G2" s="266"/>
      <c r="H2" s="267" t="s">
        <v>55</v>
      </c>
      <c r="I2" s="268"/>
      <c r="J2" s="1"/>
      <c r="K2" s="1"/>
      <c r="L2" s="1"/>
      <c r="M2" s="1"/>
      <c r="N2" s="1"/>
      <c r="O2" s="1"/>
      <c r="P2" s="2"/>
    </row>
    <row r="3" spans="1:16" ht="28.5" customHeight="1" thickBot="1" x14ac:dyDescent="0.3">
      <c r="A3" s="269" t="s">
        <v>56</v>
      </c>
      <c r="B3" s="270" t="s">
        <v>57</v>
      </c>
      <c r="C3" s="271"/>
      <c r="D3" s="272" t="s">
        <v>58</v>
      </c>
      <c r="E3" s="273" t="s">
        <v>59</v>
      </c>
      <c r="F3" s="274" t="s">
        <v>84</v>
      </c>
      <c r="G3" s="275" t="s">
        <v>61</v>
      </c>
      <c r="H3" s="276" t="s">
        <v>62</v>
      </c>
      <c r="I3" s="277" t="s">
        <v>63</v>
      </c>
    </row>
    <row r="4" spans="1:16" ht="13.9" customHeight="1" x14ac:dyDescent="0.25">
      <c r="A4" s="67">
        <f>'5-Yr Facility Needs Plan'!B9</f>
        <v>0</v>
      </c>
      <c r="B4" s="278">
        <v>2027</v>
      </c>
      <c r="C4" s="279" t="s">
        <v>64</v>
      </c>
      <c r="D4" s="73">
        <f>'5-Yr Facility Needs Plan'!D24</f>
        <v>0</v>
      </c>
      <c r="E4" s="289">
        <f t="shared" ref="E4:E33" si="0">IF(D4=0,0,F4/D4)</f>
        <v>0</v>
      </c>
      <c r="F4" s="76">
        <f>'5-Yr Facility Needs Plan'!D27</f>
        <v>0</v>
      </c>
      <c r="G4" s="79">
        <f>'5-Yr Facility Needs Plan'!D19</f>
        <v>0</v>
      </c>
      <c r="H4" s="298">
        <f>IF(G4=0,0,D4/G4)</f>
        <v>0</v>
      </c>
      <c r="I4" s="80"/>
    </row>
    <row r="5" spans="1:16" ht="13.9" customHeight="1" x14ac:dyDescent="0.25">
      <c r="A5" s="68">
        <f>'5-Yr Facility Needs Plan'!B11</f>
        <v>0</v>
      </c>
      <c r="B5" s="280">
        <v>2026</v>
      </c>
      <c r="C5" s="281" t="s">
        <v>65</v>
      </c>
      <c r="D5" s="74">
        <f>'5-Yr Facility Needs Plan'!C24</f>
        <v>0</v>
      </c>
      <c r="E5" s="290">
        <f t="shared" si="0"/>
        <v>0</v>
      </c>
      <c r="F5" s="77">
        <f>'5-Yr Facility Needs Plan'!C27</f>
        <v>0</v>
      </c>
      <c r="G5" s="74">
        <f>'5-Yr Facility Needs Plan'!C19</f>
        <v>0</v>
      </c>
      <c r="H5" s="298">
        <f>IF(G5=0,0,D5/G5)</f>
        <v>0</v>
      </c>
      <c r="I5" s="80"/>
    </row>
    <row r="6" spans="1:16" ht="13.9" customHeight="1" x14ac:dyDescent="0.35">
      <c r="A6" s="68">
        <f>'5-Yr Facility Needs Plan'!B10</f>
        <v>0</v>
      </c>
      <c r="B6" s="282">
        <v>2025</v>
      </c>
      <c r="C6" s="281" t="s">
        <v>66</v>
      </c>
      <c r="D6" s="75">
        <f>'5-Yr Facility Needs Plan'!B24</f>
        <v>0</v>
      </c>
      <c r="E6" s="291">
        <f t="shared" si="0"/>
        <v>0</v>
      </c>
      <c r="F6" s="78">
        <f>'5-Yr Facility Needs Plan'!B27</f>
        <v>0</v>
      </c>
      <c r="G6" s="75">
        <f>'5-Yr Facility Needs Plan'!B19</f>
        <v>0</v>
      </c>
      <c r="H6" s="304">
        <f>IF(G6=0,0,D6/G6)</f>
        <v>0</v>
      </c>
      <c r="I6" s="80"/>
    </row>
    <row r="7" spans="1:16" ht="13.9" customHeight="1" x14ac:dyDescent="0.25">
      <c r="A7" s="68">
        <f>'5-Yr Facility Needs Plan'!G11</f>
        <v>0</v>
      </c>
      <c r="B7" s="283" t="s">
        <v>67</v>
      </c>
      <c r="C7" s="284"/>
      <c r="D7" s="293">
        <f>+D4-D6</f>
        <v>0</v>
      </c>
      <c r="E7" s="290">
        <f t="shared" si="0"/>
        <v>0</v>
      </c>
      <c r="F7" s="293">
        <f>+F4-F6</f>
        <v>0</v>
      </c>
      <c r="G7" s="293">
        <f>+G4-G6</f>
        <v>0</v>
      </c>
      <c r="H7" s="293">
        <f>+H4-H6</f>
        <v>0</v>
      </c>
      <c r="I7" s="80"/>
    </row>
    <row r="8" spans="1:16" ht="13.9" customHeight="1" thickBot="1" x14ac:dyDescent="0.3">
      <c r="A8" s="69">
        <f>'5-Yr Facility Needs Plan'!A14</f>
        <v>0</v>
      </c>
      <c r="B8" s="285" t="s">
        <v>68</v>
      </c>
      <c r="C8" s="286"/>
      <c r="D8" s="294">
        <f>+D5-D6</f>
        <v>0</v>
      </c>
      <c r="E8" s="292">
        <f t="shared" si="0"/>
        <v>0</v>
      </c>
      <c r="F8" s="294">
        <f>+F5-F6</f>
        <v>0</v>
      </c>
      <c r="G8" s="294">
        <f>+G5-G6</f>
        <v>0</v>
      </c>
      <c r="H8" s="294">
        <f>+H5-H6</f>
        <v>0</v>
      </c>
      <c r="I8" s="81"/>
    </row>
    <row r="9" spans="1:16" ht="13.9" customHeight="1" x14ac:dyDescent="0.25">
      <c r="A9" s="67"/>
      <c r="B9" s="278">
        <v>2027</v>
      </c>
      <c r="C9" s="279" t="s">
        <v>64</v>
      </c>
      <c r="D9" s="73">
        <v>0</v>
      </c>
      <c r="E9" s="289">
        <f t="shared" si="0"/>
        <v>0</v>
      </c>
      <c r="F9" s="77">
        <v>0</v>
      </c>
      <c r="G9" s="73">
        <v>0</v>
      </c>
      <c r="H9" s="298">
        <f>IF(G9=0,0,D9/G9)</f>
        <v>0</v>
      </c>
      <c r="I9" s="82"/>
    </row>
    <row r="10" spans="1:16" ht="13.9" customHeight="1" x14ac:dyDescent="0.25">
      <c r="A10" s="68"/>
      <c r="B10" s="280">
        <v>2026</v>
      </c>
      <c r="C10" s="281" t="s">
        <v>65</v>
      </c>
      <c r="D10" s="74">
        <v>0</v>
      </c>
      <c r="E10" s="290">
        <f t="shared" si="0"/>
        <v>0</v>
      </c>
      <c r="F10" s="77">
        <v>0</v>
      </c>
      <c r="G10" s="74">
        <v>0</v>
      </c>
      <c r="H10" s="298">
        <f>IF(G10=0,0,D10/G10)</f>
        <v>0</v>
      </c>
      <c r="I10" s="80"/>
    </row>
    <row r="11" spans="1:16" ht="13.9" customHeight="1" x14ac:dyDescent="0.35">
      <c r="A11" s="68"/>
      <c r="B11" s="282">
        <v>2025</v>
      </c>
      <c r="C11" s="281" t="s">
        <v>66</v>
      </c>
      <c r="D11" s="75">
        <v>0</v>
      </c>
      <c r="E11" s="291">
        <f t="shared" si="0"/>
        <v>0</v>
      </c>
      <c r="F11" s="78">
        <v>0</v>
      </c>
      <c r="G11" s="75">
        <v>0</v>
      </c>
      <c r="H11" s="304">
        <f>IF(G11=0,0,D11/G11)</f>
        <v>0</v>
      </c>
      <c r="I11" s="80"/>
    </row>
    <row r="12" spans="1:16" ht="13.9" customHeight="1" x14ac:dyDescent="0.25">
      <c r="A12" s="68"/>
      <c r="B12" s="283" t="s">
        <v>67</v>
      </c>
      <c r="C12" s="284"/>
      <c r="D12" s="293">
        <f>+D9-D11</f>
        <v>0</v>
      </c>
      <c r="E12" s="290">
        <f t="shared" si="0"/>
        <v>0</v>
      </c>
      <c r="F12" s="293">
        <f>+F9-F11</f>
        <v>0</v>
      </c>
      <c r="G12" s="293">
        <f>+G9-G11</f>
        <v>0</v>
      </c>
      <c r="H12" s="293">
        <f>+H9-H11</f>
        <v>0</v>
      </c>
      <c r="I12" s="80"/>
    </row>
    <row r="13" spans="1:16" ht="13.9" customHeight="1" thickBot="1" x14ac:dyDescent="0.3">
      <c r="A13" s="69"/>
      <c r="B13" s="285" t="s">
        <v>68</v>
      </c>
      <c r="C13" s="286"/>
      <c r="D13" s="294">
        <f>+D10-D11</f>
        <v>0</v>
      </c>
      <c r="E13" s="292">
        <f t="shared" si="0"/>
        <v>0</v>
      </c>
      <c r="F13" s="294">
        <f>+F10-F11</f>
        <v>0</v>
      </c>
      <c r="G13" s="294">
        <f>+G10-G11</f>
        <v>0</v>
      </c>
      <c r="H13" s="294">
        <f>+H10-H11</f>
        <v>0</v>
      </c>
      <c r="I13" s="81"/>
    </row>
    <row r="14" spans="1:16" ht="13.9" customHeight="1" x14ac:dyDescent="0.25">
      <c r="A14" s="67"/>
      <c r="B14" s="278">
        <v>2027</v>
      </c>
      <c r="C14" s="279" t="s">
        <v>64</v>
      </c>
      <c r="D14" s="73">
        <v>0</v>
      </c>
      <c r="E14" s="289">
        <f t="shared" si="0"/>
        <v>0</v>
      </c>
      <c r="F14" s="77">
        <v>0</v>
      </c>
      <c r="G14" s="73">
        <v>0</v>
      </c>
      <c r="H14" s="298">
        <f>IF(G14=0,0,D14/G14)</f>
        <v>0</v>
      </c>
      <c r="I14" s="82"/>
    </row>
    <row r="15" spans="1:16" ht="13.9" customHeight="1" x14ac:dyDescent="0.25">
      <c r="A15" s="68"/>
      <c r="B15" s="280">
        <v>2026</v>
      </c>
      <c r="C15" s="281" t="s">
        <v>65</v>
      </c>
      <c r="D15" s="74">
        <v>0</v>
      </c>
      <c r="E15" s="290">
        <f t="shared" si="0"/>
        <v>0</v>
      </c>
      <c r="F15" s="77">
        <v>0</v>
      </c>
      <c r="G15" s="74">
        <v>0</v>
      </c>
      <c r="H15" s="298">
        <f>IF(G15=0,0,D15/G15)</f>
        <v>0</v>
      </c>
      <c r="I15" s="80"/>
    </row>
    <row r="16" spans="1:16" ht="13.9" customHeight="1" x14ac:dyDescent="0.35">
      <c r="A16" s="68"/>
      <c r="B16" s="282">
        <v>2025</v>
      </c>
      <c r="C16" s="281" t="s">
        <v>66</v>
      </c>
      <c r="D16" s="75">
        <v>0</v>
      </c>
      <c r="E16" s="291">
        <f t="shared" si="0"/>
        <v>0</v>
      </c>
      <c r="F16" s="78">
        <v>0</v>
      </c>
      <c r="G16" s="75">
        <v>0</v>
      </c>
      <c r="H16" s="304">
        <f>IF(G16=0,0,D16/G16)</f>
        <v>0</v>
      </c>
      <c r="I16" s="80"/>
    </row>
    <row r="17" spans="1:9" ht="13.9" customHeight="1" x14ac:dyDescent="0.25">
      <c r="A17" s="68"/>
      <c r="B17" s="283" t="s">
        <v>67</v>
      </c>
      <c r="C17" s="284"/>
      <c r="D17" s="293">
        <f>+D14-D16</f>
        <v>0</v>
      </c>
      <c r="E17" s="290">
        <f t="shared" si="0"/>
        <v>0</v>
      </c>
      <c r="F17" s="293">
        <f>+F14-F16</f>
        <v>0</v>
      </c>
      <c r="G17" s="293">
        <f>+G14-G16</f>
        <v>0</v>
      </c>
      <c r="H17" s="293">
        <f>+H14-H16</f>
        <v>0</v>
      </c>
      <c r="I17" s="80"/>
    </row>
    <row r="18" spans="1:9" ht="13.9" customHeight="1" thickBot="1" x14ac:dyDescent="0.3">
      <c r="A18" s="69"/>
      <c r="B18" s="285" t="s">
        <v>68</v>
      </c>
      <c r="C18" s="286"/>
      <c r="D18" s="294">
        <f>+D15-D16</f>
        <v>0</v>
      </c>
      <c r="E18" s="292">
        <f t="shared" si="0"/>
        <v>0</v>
      </c>
      <c r="F18" s="294">
        <f>+F15-F16</f>
        <v>0</v>
      </c>
      <c r="G18" s="294">
        <f>+G15-G16</f>
        <v>0</v>
      </c>
      <c r="H18" s="294">
        <f>+H15-H16</f>
        <v>0</v>
      </c>
      <c r="I18" s="81"/>
    </row>
    <row r="19" spans="1:9" ht="13.9" customHeight="1" x14ac:dyDescent="0.25">
      <c r="A19" s="67"/>
      <c r="B19" s="278">
        <v>2027</v>
      </c>
      <c r="C19" s="279" t="s">
        <v>64</v>
      </c>
      <c r="D19" s="73">
        <v>0</v>
      </c>
      <c r="E19" s="289">
        <f t="shared" si="0"/>
        <v>0</v>
      </c>
      <c r="F19" s="77">
        <v>0</v>
      </c>
      <c r="G19" s="73">
        <v>0</v>
      </c>
      <c r="H19" s="298">
        <f>IF(G19=0,0,D19/G19)</f>
        <v>0</v>
      </c>
      <c r="I19" s="82"/>
    </row>
    <row r="20" spans="1:9" ht="13.9" customHeight="1" x14ac:dyDescent="0.25">
      <c r="A20" s="68"/>
      <c r="B20" s="280">
        <v>2026</v>
      </c>
      <c r="C20" s="281" t="s">
        <v>65</v>
      </c>
      <c r="D20" s="74">
        <v>0</v>
      </c>
      <c r="E20" s="290">
        <f t="shared" si="0"/>
        <v>0</v>
      </c>
      <c r="F20" s="77">
        <v>0</v>
      </c>
      <c r="G20" s="74">
        <v>0</v>
      </c>
      <c r="H20" s="298">
        <f>IF(G20=0,0,D20/G20)</f>
        <v>0</v>
      </c>
      <c r="I20" s="80"/>
    </row>
    <row r="21" spans="1:9" ht="13.9" customHeight="1" x14ac:dyDescent="0.35">
      <c r="A21" s="68"/>
      <c r="B21" s="282">
        <v>2025</v>
      </c>
      <c r="C21" s="281" t="s">
        <v>66</v>
      </c>
      <c r="D21" s="75">
        <v>0</v>
      </c>
      <c r="E21" s="291">
        <f t="shared" si="0"/>
        <v>0</v>
      </c>
      <c r="F21" s="78">
        <v>0</v>
      </c>
      <c r="G21" s="75">
        <v>0</v>
      </c>
      <c r="H21" s="304">
        <f>IF(G21=0,0,D21/G21)</f>
        <v>0</v>
      </c>
      <c r="I21" s="80"/>
    </row>
    <row r="22" spans="1:9" ht="13.9" customHeight="1" x14ac:dyDescent="0.25">
      <c r="A22" s="68"/>
      <c r="B22" s="283" t="s">
        <v>67</v>
      </c>
      <c r="C22" s="284"/>
      <c r="D22" s="293">
        <f>+D19-D21</f>
        <v>0</v>
      </c>
      <c r="E22" s="290">
        <f t="shared" si="0"/>
        <v>0</v>
      </c>
      <c r="F22" s="293">
        <f>+F19-F21</f>
        <v>0</v>
      </c>
      <c r="G22" s="293">
        <f>+G19-G21</f>
        <v>0</v>
      </c>
      <c r="H22" s="293">
        <f>+H19-H21</f>
        <v>0</v>
      </c>
      <c r="I22" s="80"/>
    </row>
    <row r="23" spans="1:9" ht="13.9" customHeight="1" thickBot="1" x14ac:dyDescent="0.3">
      <c r="A23" s="69"/>
      <c r="B23" s="285" t="s">
        <v>68</v>
      </c>
      <c r="C23" s="286"/>
      <c r="D23" s="294">
        <f>+D20-D21</f>
        <v>0</v>
      </c>
      <c r="E23" s="292">
        <f t="shared" si="0"/>
        <v>0</v>
      </c>
      <c r="F23" s="294">
        <f>+F20-F21</f>
        <v>0</v>
      </c>
      <c r="G23" s="294">
        <f>+G20-G21</f>
        <v>0</v>
      </c>
      <c r="H23" s="294">
        <f>+H20-H21</f>
        <v>0</v>
      </c>
      <c r="I23" s="81"/>
    </row>
    <row r="24" spans="1:9" ht="13.9" customHeight="1" x14ac:dyDescent="0.25">
      <c r="A24" s="67"/>
      <c r="B24" s="278">
        <v>2027</v>
      </c>
      <c r="C24" s="279" t="s">
        <v>64</v>
      </c>
      <c r="D24" s="73">
        <v>0</v>
      </c>
      <c r="E24" s="289">
        <f t="shared" si="0"/>
        <v>0</v>
      </c>
      <c r="F24" s="77">
        <v>0</v>
      </c>
      <c r="G24" s="73">
        <v>0</v>
      </c>
      <c r="H24" s="298">
        <f>IF(G24=0,0,D24/G24)</f>
        <v>0</v>
      </c>
      <c r="I24" s="82"/>
    </row>
    <row r="25" spans="1:9" ht="13.9" customHeight="1" x14ac:dyDescent="0.25">
      <c r="A25" s="68"/>
      <c r="B25" s="280">
        <v>2026</v>
      </c>
      <c r="C25" s="281" t="s">
        <v>65</v>
      </c>
      <c r="D25" s="74">
        <v>0</v>
      </c>
      <c r="E25" s="290">
        <f t="shared" si="0"/>
        <v>0</v>
      </c>
      <c r="F25" s="77">
        <v>0</v>
      </c>
      <c r="G25" s="74">
        <v>0</v>
      </c>
      <c r="H25" s="298">
        <f>IF(G25=0,0,D25/G25)</f>
        <v>0</v>
      </c>
      <c r="I25" s="80"/>
    </row>
    <row r="26" spans="1:9" ht="13.9" customHeight="1" x14ac:dyDescent="0.35">
      <c r="A26" s="68"/>
      <c r="B26" s="282">
        <v>2025</v>
      </c>
      <c r="C26" s="281" t="s">
        <v>66</v>
      </c>
      <c r="D26" s="75">
        <v>0</v>
      </c>
      <c r="E26" s="291">
        <f t="shared" si="0"/>
        <v>0</v>
      </c>
      <c r="F26" s="78">
        <v>0</v>
      </c>
      <c r="G26" s="75">
        <v>0</v>
      </c>
      <c r="H26" s="304">
        <f>IF(G26=0,0,D26/G26)</f>
        <v>0</v>
      </c>
      <c r="I26" s="80"/>
    </row>
    <row r="27" spans="1:9" ht="13.9" customHeight="1" x14ac:dyDescent="0.25">
      <c r="A27" s="68"/>
      <c r="B27" s="283" t="s">
        <v>67</v>
      </c>
      <c r="C27" s="284"/>
      <c r="D27" s="293">
        <f>+D24-D26</f>
        <v>0</v>
      </c>
      <c r="E27" s="290">
        <f t="shared" si="0"/>
        <v>0</v>
      </c>
      <c r="F27" s="293">
        <f>+F24-F26</f>
        <v>0</v>
      </c>
      <c r="G27" s="293">
        <f>+G24-G26</f>
        <v>0</v>
      </c>
      <c r="H27" s="293">
        <f>+H24-H26</f>
        <v>0</v>
      </c>
      <c r="I27" s="80"/>
    </row>
    <row r="28" spans="1:9" ht="13.9" customHeight="1" thickBot="1" x14ac:dyDescent="0.3">
      <c r="A28" s="69"/>
      <c r="B28" s="285" t="s">
        <v>68</v>
      </c>
      <c r="C28" s="286"/>
      <c r="D28" s="294">
        <f>+D25-D26</f>
        <v>0</v>
      </c>
      <c r="E28" s="292">
        <f t="shared" si="0"/>
        <v>0</v>
      </c>
      <c r="F28" s="294">
        <f>+F25-F26</f>
        <v>0</v>
      </c>
      <c r="G28" s="294">
        <f>+G25-G26</f>
        <v>0</v>
      </c>
      <c r="H28" s="294">
        <f>+H25-H26</f>
        <v>0</v>
      </c>
      <c r="I28" s="81"/>
    </row>
    <row r="29" spans="1:9" ht="13.9" customHeight="1" x14ac:dyDescent="0.25">
      <c r="A29" s="70" t="s">
        <v>69</v>
      </c>
      <c r="B29" s="278">
        <v>2027</v>
      </c>
      <c r="C29" s="287" t="s">
        <v>64</v>
      </c>
      <c r="D29" s="295">
        <f>+D24+D19+D14+D9+D4</f>
        <v>0</v>
      </c>
      <c r="E29" s="289">
        <f t="shared" si="0"/>
        <v>0</v>
      </c>
      <c r="F29" s="296">
        <f>+F24+F19+F14+F9+F4</f>
        <v>0</v>
      </c>
      <c r="G29" s="297">
        <f t="shared" ref="F29:G31" si="1">+G24+G19+G14+G9+G4</f>
        <v>0</v>
      </c>
      <c r="H29" s="298">
        <f>IF(G29=0,0,D29/G29)</f>
        <v>0</v>
      </c>
      <c r="I29" s="80"/>
    </row>
    <row r="30" spans="1:9" ht="13.9" customHeight="1" x14ac:dyDescent="0.25">
      <c r="A30" s="70"/>
      <c r="B30" s="280">
        <v>2026</v>
      </c>
      <c r="C30" s="288" t="s">
        <v>65</v>
      </c>
      <c r="D30" s="299">
        <f>+D25+D20+D15+D10+D5</f>
        <v>0</v>
      </c>
      <c r="E30" s="290">
        <f t="shared" si="0"/>
        <v>0</v>
      </c>
      <c r="F30" s="300">
        <f t="shared" si="1"/>
        <v>0</v>
      </c>
      <c r="G30" s="299">
        <f t="shared" si="1"/>
        <v>0</v>
      </c>
      <c r="H30" s="298">
        <f>IF(G30=0,0,D30/G30)</f>
        <v>0</v>
      </c>
      <c r="I30" s="80"/>
    </row>
    <row r="31" spans="1:9" ht="13.9" customHeight="1" x14ac:dyDescent="0.35">
      <c r="A31" s="70"/>
      <c r="B31" s="282">
        <v>2025</v>
      </c>
      <c r="C31" s="288" t="s">
        <v>66</v>
      </c>
      <c r="D31" s="301">
        <f>+D26+D21+D16+D11+D6</f>
        <v>0</v>
      </c>
      <c r="E31" s="291">
        <f t="shared" si="0"/>
        <v>0</v>
      </c>
      <c r="F31" s="302">
        <f t="shared" si="1"/>
        <v>0</v>
      </c>
      <c r="G31" s="303">
        <f t="shared" si="1"/>
        <v>0</v>
      </c>
      <c r="H31" s="304">
        <f>IF(G31=0,0,D31/G31)</f>
        <v>0</v>
      </c>
      <c r="I31" s="80"/>
    </row>
    <row r="32" spans="1:9" ht="13.9" customHeight="1" x14ac:dyDescent="0.25">
      <c r="A32" s="70"/>
      <c r="B32" s="283" t="s">
        <v>67</v>
      </c>
      <c r="C32" s="284"/>
      <c r="D32" s="299">
        <f>+D29-D31</f>
        <v>0</v>
      </c>
      <c r="E32" s="290">
        <f t="shared" si="0"/>
        <v>0</v>
      </c>
      <c r="F32" s="299">
        <f>+F29-F31</f>
        <v>0</v>
      </c>
      <c r="G32" s="305">
        <f>+G29-G31</f>
        <v>0</v>
      </c>
      <c r="H32" s="293">
        <f>+H29-H31</f>
        <v>0</v>
      </c>
      <c r="I32" s="80"/>
    </row>
    <row r="33" spans="1:9" ht="13.9" customHeight="1" thickBot="1" x14ac:dyDescent="0.3">
      <c r="A33" s="71"/>
      <c r="B33" s="285" t="s">
        <v>68</v>
      </c>
      <c r="C33" s="286"/>
      <c r="D33" s="294">
        <f>+D30-D31</f>
        <v>0</v>
      </c>
      <c r="E33" s="292">
        <f t="shared" si="0"/>
        <v>0</v>
      </c>
      <c r="F33" s="294">
        <f>+F30-F31</f>
        <v>0</v>
      </c>
      <c r="G33" s="294">
        <f>+G30-G31</f>
        <v>0</v>
      </c>
      <c r="H33" s="294">
        <f>+H30-H31</f>
        <v>0</v>
      </c>
      <c r="I33" s="81"/>
    </row>
    <row r="34" spans="1:9" ht="13.9" customHeight="1" x14ac:dyDescent="0.25">
      <c r="A34" s="72" t="s">
        <v>70</v>
      </c>
      <c r="B34" s="278">
        <v>2027</v>
      </c>
      <c r="C34" s="287" t="s">
        <v>64</v>
      </c>
      <c r="D34" s="83"/>
      <c r="E34" s="84"/>
      <c r="F34" s="85">
        <v>0</v>
      </c>
      <c r="G34" s="86"/>
      <c r="H34" s="87"/>
      <c r="I34" s="80"/>
    </row>
    <row r="35" spans="1:9" ht="13.9" customHeight="1" x14ac:dyDescent="0.25">
      <c r="A35" s="70"/>
      <c r="B35" s="280">
        <v>2026</v>
      </c>
      <c r="C35" s="288" t="s">
        <v>65</v>
      </c>
      <c r="D35" s="88"/>
      <c r="E35" s="89"/>
      <c r="F35" s="90">
        <v>0</v>
      </c>
      <c r="G35" s="88"/>
      <c r="H35" s="87"/>
      <c r="I35" s="80"/>
    </row>
    <row r="36" spans="1:9" ht="13.9" customHeight="1" x14ac:dyDescent="0.35">
      <c r="A36" s="70"/>
      <c r="B36" s="282">
        <v>2025</v>
      </c>
      <c r="C36" s="288" t="s">
        <v>66</v>
      </c>
      <c r="D36" s="91"/>
      <c r="E36" s="92"/>
      <c r="F36" s="93">
        <v>0</v>
      </c>
      <c r="G36" s="91"/>
      <c r="H36" s="94"/>
      <c r="I36" s="80"/>
    </row>
    <row r="37" spans="1:9" ht="13.9" customHeight="1" x14ac:dyDescent="0.25">
      <c r="A37" s="70"/>
      <c r="B37" s="283" t="s">
        <v>67</v>
      </c>
      <c r="C37" s="284"/>
      <c r="D37" s="88"/>
      <c r="E37" s="89"/>
      <c r="F37" s="88">
        <f>+F34-F36</f>
        <v>0</v>
      </c>
      <c r="G37" s="95"/>
      <c r="H37" s="96"/>
      <c r="I37" s="80"/>
    </row>
    <row r="38" spans="1:9" ht="13.9" customHeight="1" thickBot="1" x14ac:dyDescent="0.3">
      <c r="A38" s="71"/>
      <c r="B38" s="285" t="s">
        <v>68</v>
      </c>
      <c r="C38" s="286"/>
      <c r="D38" s="97"/>
      <c r="E38" s="98"/>
      <c r="F38" s="97">
        <f>+F35-F36</f>
        <v>0</v>
      </c>
      <c r="G38" s="97"/>
      <c r="H38" s="97"/>
      <c r="I38" s="81"/>
    </row>
    <row r="39" spans="1:9" ht="12.75" customHeight="1" x14ac:dyDescent="0.25"/>
    <row r="40" spans="1:9" x14ac:dyDescent="0.25">
      <c r="A40" s="4"/>
      <c r="B40" s="4"/>
      <c r="C40" s="5"/>
      <c r="D40" s="4"/>
      <c r="E40" s="6"/>
      <c r="F40" s="7"/>
      <c r="G40" s="4"/>
      <c r="H40" s="4"/>
      <c r="I40" s="4"/>
    </row>
    <row r="41" spans="1:9" x14ac:dyDescent="0.25">
      <c r="A41" s="4"/>
      <c r="B41" s="4"/>
      <c r="C41" s="5"/>
      <c r="D41" s="4"/>
      <c r="E41" s="6"/>
      <c r="F41" s="7"/>
      <c r="G41" s="4"/>
      <c r="H41" s="4"/>
      <c r="I41" s="4"/>
    </row>
    <row r="42" spans="1:9" x14ac:dyDescent="0.25">
      <c r="A42" s="4"/>
      <c r="B42" s="4"/>
      <c r="C42" s="5"/>
      <c r="D42" s="4"/>
      <c r="E42" s="6"/>
      <c r="F42" s="7"/>
      <c r="G42" s="4"/>
      <c r="H42" s="4"/>
      <c r="I42" s="4"/>
    </row>
    <row r="43" spans="1:9" x14ac:dyDescent="0.25">
      <c r="A43" s="4"/>
      <c r="B43" s="4"/>
      <c r="C43" s="5"/>
      <c r="D43" s="4"/>
      <c r="E43" s="6"/>
      <c r="F43" s="7"/>
      <c r="G43" s="4"/>
      <c r="H43" s="4"/>
      <c r="I43" s="4"/>
    </row>
    <row r="44" spans="1:9" x14ac:dyDescent="0.25">
      <c r="A44" s="4"/>
      <c r="B44" s="4"/>
      <c r="C44" s="5"/>
      <c r="D44" s="4"/>
      <c r="E44" s="6"/>
      <c r="F44" s="7"/>
      <c r="G44" s="4"/>
      <c r="H44" s="4"/>
      <c r="I44" s="4"/>
    </row>
    <row r="45" spans="1:9" x14ac:dyDescent="0.25">
      <c r="A45" s="4"/>
      <c r="B45" s="4"/>
      <c r="C45" s="5"/>
      <c r="D45" s="4"/>
      <c r="E45" s="6"/>
      <c r="F45" s="7"/>
      <c r="G45" s="4"/>
      <c r="H45" s="4"/>
      <c r="I45" s="4"/>
    </row>
    <row r="46" spans="1:9" x14ac:dyDescent="0.25">
      <c r="A46" s="4"/>
      <c r="B46" s="4"/>
      <c r="C46" s="5"/>
      <c r="D46" s="4"/>
      <c r="E46" s="6"/>
      <c r="F46" s="7"/>
      <c r="G46" s="4"/>
      <c r="H46" s="4"/>
      <c r="I46" s="4"/>
    </row>
    <row r="47" spans="1:9" x14ac:dyDescent="0.25">
      <c r="A47" s="4"/>
      <c r="B47" s="4"/>
      <c r="C47" s="5"/>
      <c r="D47" s="4"/>
      <c r="E47" s="6"/>
      <c r="F47" s="7"/>
      <c r="G47" s="4"/>
      <c r="H47" s="4"/>
      <c r="I47" s="4"/>
    </row>
    <row r="48" spans="1:9" x14ac:dyDescent="0.25">
      <c r="A48" s="4"/>
      <c r="B48" s="4"/>
      <c r="C48" s="5"/>
      <c r="D48" s="4"/>
      <c r="E48" s="6"/>
      <c r="F48" s="7"/>
      <c r="G48" s="4"/>
      <c r="H48" s="4"/>
      <c r="I48" s="4"/>
    </row>
    <row r="49" spans="1:9" x14ac:dyDescent="0.25">
      <c r="A49" s="4"/>
      <c r="B49" s="4"/>
      <c r="C49" s="5"/>
      <c r="D49" s="4"/>
      <c r="E49" s="6"/>
      <c r="F49" s="7"/>
      <c r="G49" s="4"/>
      <c r="H49" s="4"/>
      <c r="I49" s="4"/>
    </row>
    <row r="50" spans="1:9" x14ac:dyDescent="0.25">
      <c r="A50" s="4"/>
      <c r="B50" s="4"/>
      <c r="C50" s="5"/>
      <c r="D50" s="4"/>
      <c r="E50" s="6"/>
      <c r="F50" s="7"/>
      <c r="G50" s="4"/>
      <c r="H50" s="4"/>
      <c r="I50" s="4"/>
    </row>
    <row r="51" spans="1:9" x14ac:dyDescent="0.25">
      <c r="A51" s="4"/>
      <c r="B51" s="4"/>
      <c r="C51" s="5"/>
      <c r="D51" s="4"/>
      <c r="E51" s="6"/>
      <c r="F51" s="7"/>
      <c r="G51" s="4"/>
      <c r="H51" s="4"/>
      <c r="I51" s="4"/>
    </row>
    <row r="52" spans="1:9" x14ac:dyDescent="0.25">
      <c r="A52" s="4"/>
      <c r="B52" s="4"/>
      <c r="C52" s="5"/>
      <c r="D52" s="4"/>
      <c r="E52" s="6"/>
      <c r="F52" s="7"/>
      <c r="G52" s="4"/>
      <c r="H52" s="4"/>
      <c r="I52" s="4"/>
    </row>
    <row r="53" spans="1:9" x14ac:dyDescent="0.25">
      <c r="A53" s="4"/>
      <c r="B53" s="4"/>
      <c r="C53" s="5"/>
      <c r="D53" s="4"/>
      <c r="E53" s="6"/>
      <c r="F53" s="7"/>
      <c r="G53" s="4"/>
      <c r="H53" s="4"/>
      <c r="I53" s="4"/>
    </row>
    <row r="54" spans="1:9" x14ac:dyDescent="0.25">
      <c r="A54" s="4"/>
      <c r="B54" s="4"/>
      <c r="C54" s="5"/>
      <c r="D54" s="4"/>
      <c r="E54" s="6"/>
      <c r="F54" s="7"/>
      <c r="G54" s="4"/>
      <c r="H54" s="4"/>
      <c r="I54" s="4"/>
    </row>
    <row r="55" spans="1:9" x14ac:dyDescent="0.25">
      <c r="A55" s="4"/>
      <c r="B55" s="4"/>
      <c r="C55" s="5"/>
      <c r="D55" s="4"/>
      <c r="E55" s="6"/>
      <c r="F55" s="7"/>
      <c r="G55" s="4"/>
      <c r="H55" s="4"/>
      <c r="I55" s="4"/>
    </row>
    <row r="56" spans="1:9" x14ac:dyDescent="0.25">
      <c r="A56" s="4"/>
      <c r="B56" s="4"/>
      <c r="C56" s="5"/>
      <c r="D56" s="4"/>
      <c r="E56" s="6"/>
      <c r="F56" s="7"/>
      <c r="G56" s="4"/>
      <c r="H56" s="4"/>
      <c r="I56" s="4"/>
    </row>
    <row r="57" spans="1:9" x14ac:dyDescent="0.25">
      <c r="A57" s="4"/>
      <c r="B57" s="4"/>
      <c r="C57" s="5"/>
      <c r="D57" s="4"/>
      <c r="E57" s="6"/>
      <c r="F57" s="7"/>
      <c r="G57" s="4"/>
      <c r="H57" s="4"/>
      <c r="I57" s="4"/>
    </row>
    <row r="58" spans="1:9" x14ac:dyDescent="0.25">
      <c r="A58" s="4"/>
      <c r="B58" s="4"/>
      <c r="C58" s="5"/>
      <c r="D58" s="4"/>
      <c r="E58" s="6"/>
      <c r="F58" s="7"/>
      <c r="G58" s="4"/>
      <c r="H58" s="4"/>
      <c r="I58" s="4"/>
    </row>
    <row r="59" spans="1:9" x14ac:dyDescent="0.25">
      <c r="A59" s="4"/>
      <c r="B59" s="4"/>
      <c r="C59" s="5"/>
      <c r="D59" s="4"/>
      <c r="E59" s="6"/>
      <c r="F59" s="7"/>
      <c r="G59" s="4"/>
      <c r="H59" s="4"/>
      <c r="I59" s="4"/>
    </row>
    <row r="60" spans="1:9" x14ac:dyDescent="0.25">
      <c r="A60" s="4"/>
      <c r="B60" s="4"/>
      <c r="C60" s="5"/>
      <c r="D60" s="4"/>
      <c r="E60" s="6"/>
      <c r="F60" s="7"/>
      <c r="G60" s="4"/>
      <c r="H60" s="4"/>
      <c r="I60" s="4"/>
    </row>
    <row r="61" spans="1:9" x14ac:dyDescent="0.25">
      <c r="A61" s="4"/>
      <c r="B61" s="4"/>
      <c r="C61" s="5"/>
      <c r="D61" s="4"/>
      <c r="E61" s="6"/>
      <c r="F61" s="7"/>
      <c r="G61" s="4"/>
      <c r="H61" s="4"/>
      <c r="I61" s="4"/>
    </row>
    <row r="62" spans="1:9" x14ac:dyDescent="0.25">
      <c r="A62" s="4"/>
      <c r="B62" s="4"/>
      <c r="C62" s="5"/>
      <c r="D62" s="4"/>
      <c r="E62" s="6"/>
      <c r="F62" s="7"/>
      <c r="G62" s="4"/>
      <c r="H62" s="4"/>
      <c r="I62" s="4"/>
    </row>
    <row r="63" spans="1:9" x14ac:dyDescent="0.25">
      <c r="A63" s="4"/>
      <c r="B63" s="4"/>
      <c r="C63" s="5"/>
      <c r="D63" s="4"/>
      <c r="E63" s="6"/>
      <c r="F63" s="7"/>
      <c r="G63" s="4"/>
      <c r="H63" s="4"/>
      <c r="I63" s="4"/>
    </row>
  </sheetData>
  <mergeCells count="20">
    <mergeCell ref="B38:C38"/>
    <mergeCell ref="B22:C22"/>
    <mergeCell ref="B23:C23"/>
    <mergeCell ref="B27:C27"/>
    <mergeCell ref="B28:C28"/>
    <mergeCell ref="B17:C17"/>
    <mergeCell ref="B18:C18"/>
    <mergeCell ref="B32:C32"/>
    <mergeCell ref="B33:C33"/>
    <mergeCell ref="B37:C37"/>
    <mergeCell ref="B3:C3"/>
    <mergeCell ref="B7:C7"/>
    <mergeCell ref="B8:C8"/>
    <mergeCell ref="B12:C12"/>
    <mergeCell ref="B13:C13"/>
    <mergeCell ref="A1:D1"/>
    <mergeCell ref="E1:I1"/>
    <mergeCell ref="A2:D2"/>
    <mergeCell ref="F2:G2"/>
    <mergeCell ref="H2:I2"/>
  </mergeCells>
  <pageMargins left="0.25" right="0.2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8"/>
  <sheetViews>
    <sheetView workbookViewId="0">
      <selection activeCell="B6" sqref="B4:B6"/>
    </sheetView>
  </sheetViews>
  <sheetFormatPr defaultRowHeight="15" x14ac:dyDescent="0.25"/>
  <cols>
    <col min="1" max="1" width="24.85546875" customWidth="1"/>
    <col min="2" max="2" width="8.140625" customWidth="1"/>
    <col min="3" max="3" width="13.140625" customWidth="1"/>
    <col min="4" max="4" width="7.5703125" customWidth="1"/>
    <col min="5" max="5" width="8.28515625" customWidth="1"/>
    <col min="6" max="7" width="10.7109375" customWidth="1"/>
    <col min="9" max="9" width="34.5703125" customWidth="1"/>
  </cols>
  <sheetData>
    <row r="1" spans="1:12" ht="16.5" thickBot="1" x14ac:dyDescent="0.3">
      <c r="A1" s="210" t="s">
        <v>52</v>
      </c>
      <c r="B1" s="211"/>
      <c r="C1" s="212"/>
      <c r="D1" s="212"/>
      <c r="E1" s="213" t="s">
        <v>85</v>
      </c>
      <c r="F1" s="213"/>
      <c r="G1" s="213"/>
      <c r="H1" s="214"/>
      <c r="I1" s="215"/>
    </row>
    <row r="2" spans="1:12" ht="41.25" customHeight="1" thickBot="1" x14ac:dyDescent="0.3">
      <c r="A2" s="216" t="s">
        <v>53</v>
      </c>
      <c r="B2" s="217"/>
      <c r="C2" s="217"/>
      <c r="D2" s="218"/>
      <c r="E2" s="36" t="s">
        <v>86</v>
      </c>
      <c r="F2" s="219" t="s">
        <v>54</v>
      </c>
      <c r="G2" s="220"/>
      <c r="H2" s="223" t="s">
        <v>55</v>
      </c>
      <c r="I2" s="224"/>
      <c r="J2" s="63"/>
      <c r="K2" s="63"/>
      <c r="L2" s="63"/>
    </row>
    <row r="3" spans="1:12" ht="18" customHeight="1" thickBot="1" x14ac:dyDescent="0.3">
      <c r="A3" s="37" t="s">
        <v>56</v>
      </c>
      <c r="B3" s="227" t="s">
        <v>57</v>
      </c>
      <c r="C3" s="228"/>
      <c r="D3" s="44" t="s">
        <v>58</v>
      </c>
      <c r="E3" s="45" t="s">
        <v>59</v>
      </c>
      <c r="F3" s="46" t="s">
        <v>60</v>
      </c>
      <c r="G3" s="47" t="s">
        <v>61</v>
      </c>
      <c r="H3" s="65" t="s">
        <v>62</v>
      </c>
      <c r="I3" s="66" t="s">
        <v>63</v>
      </c>
      <c r="J3" s="64"/>
      <c r="K3" s="64"/>
      <c r="L3" s="64"/>
    </row>
    <row r="4" spans="1:12" x14ac:dyDescent="0.25">
      <c r="A4" s="18" t="s">
        <v>71</v>
      </c>
      <c r="B4" s="99">
        <f>+B6+2</f>
        <v>2017</v>
      </c>
      <c r="C4" s="38" t="s">
        <v>64</v>
      </c>
      <c r="D4" s="20">
        <v>25000</v>
      </c>
      <c r="E4" s="52">
        <v>15.943479999999999</v>
      </c>
      <c r="F4" s="28">
        <v>398587</v>
      </c>
      <c r="G4" s="29">
        <v>92</v>
      </c>
      <c r="H4" s="55">
        <v>271.73913043478262</v>
      </c>
      <c r="I4" s="32" t="s">
        <v>72</v>
      </c>
      <c r="J4" s="31"/>
      <c r="K4" s="31"/>
      <c r="L4" s="31"/>
    </row>
    <row r="5" spans="1:12" x14ac:dyDescent="0.25">
      <c r="A5" s="19" t="s">
        <v>73</v>
      </c>
      <c r="B5" s="41">
        <f>+B6+1</f>
        <v>2016</v>
      </c>
      <c r="C5" s="39" t="s">
        <v>65</v>
      </c>
      <c r="D5" s="21">
        <v>22000</v>
      </c>
      <c r="E5" s="53">
        <v>16.600454545454546</v>
      </c>
      <c r="F5" s="23">
        <v>365210</v>
      </c>
      <c r="G5" s="21">
        <v>86</v>
      </c>
      <c r="H5" s="55">
        <v>255.81395348837211</v>
      </c>
      <c r="I5" s="32" t="s">
        <v>74</v>
      </c>
      <c r="J5" s="31"/>
      <c r="K5" s="31"/>
      <c r="L5" s="31"/>
    </row>
    <row r="6" spans="1:12" ht="16.5" x14ac:dyDescent="0.35">
      <c r="A6" s="19"/>
      <c r="B6" s="40">
        <v>2015</v>
      </c>
      <c r="C6" s="39" t="s">
        <v>66</v>
      </c>
      <c r="D6" s="22">
        <v>20000</v>
      </c>
      <c r="E6" s="54">
        <v>13.0115</v>
      </c>
      <c r="F6" s="24">
        <v>260230</v>
      </c>
      <c r="G6" s="22">
        <v>81</v>
      </c>
      <c r="H6" s="56">
        <v>246.91358024691357</v>
      </c>
      <c r="I6" s="32" t="s">
        <v>75</v>
      </c>
      <c r="J6" s="31"/>
      <c r="K6" s="31"/>
      <c r="L6" s="31"/>
    </row>
    <row r="7" spans="1:12" x14ac:dyDescent="0.25">
      <c r="A7" s="9"/>
      <c r="B7" s="225" t="s">
        <v>67</v>
      </c>
      <c r="C7" s="226"/>
      <c r="D7" s="48">
        <v>5000</v>
      </c>
      <c r="E7" s="49">
        <v>2.9319799999999994</v>
      </c>
      <c r="F7" s="48">
        <v>138357</v>
      </c>
      <c r="G7" s="48">
        <v>11</v>
      </c>
      <c r="H7" s="48">
        <v>24.825550187869055</v>
      </c>
      <c r="I7" s="32"/>
      <c r="J7" s="31"/>
      <c r="K7" s="31"/>
      <c r="L7" s="31"/>
    </row>
    <row r="8" spans="1:12" ht="15.75" thickBot="1" x14ac:dyDescent="0.3">
      <c r="A8" s="14"/>
      <c r="B8" s="221" t="s">
        <v>68</v>
      </c>
      <c r="C8" s="222"/>
      <c r="D8" s="50">
        <v>2000</v>
      </c>
      <c r="E8" s="51">
        <v>3.5889545454545466</v>
      </c>
      <c r="F8" s="50">
        <v>104980</v>
      </c>
      <c r="G8" s="50">
        <v>5</v>
      </c>
      <c r="H8" s="50">
        <v>8.9003732414585386</v>
      </c>
      <c r="I8" s="33"/>
      <c r="J8" s="31"/>
      <c r="K8" s="31"/>
      <c r="L8" s="31"/>
    </row>
    <row r="9" spans="1:12" x14ac:dyDescent="0.25">
      <c r="A9" s="18" t="s">
        <v>76</v>
      </c>
      <c r="B9" s="99">
        <f>+B11+2</f>
        <v>2017</v>
      </c>
      <c r="C9" s="38" t="s">
        <v>64</v>
      </c>
      <c r="D9" s="20">
        <v>1000</v>
      </c>
      <c r="E9" s="52">
        <v>11</v>
      </c>
      <c r="F9" s="23">
        <v>11000</v>
      </c>
      <c r="G9" s="8">
        <v>3</v>
      </c>
      <c r="H9" s="55">
        <v>333.33333333333331</v>
      </c>
      <c r="I9" s="30" t="s">
        <v>87</v>
      </c>
      <c r="J9" s="31"/>
      <c r="K9" s="31"/>
      <c r="L9" s="31"/>
    </row>
    <row r="10" spans="1:12" x14ac:dyDescent="0.25">
      <c r="A10" s="19" t="s">
        <v>77</v>
      </c>
      <c r="B10" s="41">
        <f>+B11+1</f>
        <v>2016</v>
      </c>
      <c r="C10" s="39" t="s">
        <v>65</v>
      </c>
      <c r="D10" s="21">
        <v>600</v>
      </c>
      <c r="E10" s="53">
        <v>10</v>
      </c>
      <c r="F10" s="23">
        <v>6000</v>
      </c>
      <c r="G10" s="10">
        <v>2</v>
      </c>
      <c r="H10" s="55">
        <v>300</v>
      </c>
      <c r="I10" s="32" t="s">
        <v>78</v>
      </c>
      <c r="J10" s="31"/>
      <c r="K10" s="31"/>
      <c r="L10" s="31"/>
    </row>
    <row r="11" spans="1:12" ht="16.5" x14ac:dyDescent="0.35">
      <c r="A11" s="9"/>
      <c r="B11" s="40">
        <v>2015</v>
      </c>
      <c r="C11" s="39" t="s">
        <v>66</v>
      </c>
      <c r="D11" s="22">
        <v>250</v>
      </c>
      <c r="E11" s="54">
        <v>10</v>
      </c>
      <c r="F11" s="24">
        <v>2500</v>
      </c>
      <c r="G11" s="12">
        <v>1</v>
      </c>
      <c r="H11" s="56">
        <v>250</v>
      </c>
      <c r="I11" s="32" t="s">
        <v>79</v>
      </c>
      <c r="J11" s="31"/>
      <c r="K11" s="31"/>
      <c r="L11" s="31"/>
    </row>
    <row r="12" spans="1:12" x14ac:dyDescent="0.25">
      <c r="A12" s="9"/>
      <c r="B12" s="225" t="s">
        <v>67</v>
      </c>
      <c r="C12" s="226"/>
      <c r="D12" s="48">
        <v>750</v>
      </c>
      <c r="E12" s="49">
        <v>1</v>
      </c>
      <c r="F12" s="48">
        <v>8500</v>
      </c>
      <c r="G12" s="48">
        <v>2</v>
      </c>
      <c r="H12" s="48">
        <v>83.333333333333314</v>
      </c>
      <c r="I12" s="34"/>
      <c r="J12" s="31"/>
      <c r="K12" s="31"/>
      <c r="L12" s="31"/>
    </row>
    <row r="13" spans="1:12" ht="15.75" thickBot="1" x14ac:dyDescent="0.3">
      <c r="A13" s="14"/>
      <c r="B13" s="221" t="s">
        <v>68</v>
      </c>
      <c r="C13" s="222"/>
      <c r="D13" s="50">
        <v>350</v>
      </c>
      <c r="E13" s="51">
        <v>0</v>
      </c>
      <c r="F13" s="50">
        <v>3500</v>
      </c>
      <c r="G13" s="50">
        <v>1</v>
      </c>
      <c r="H13" s="50">
        <v>50</v>
      </c>
      <c r="I13" s="35"/>
      <c r="J13" s="31"/>
      <c r="K13" s="31"/>
      <c r="L13" s="31"/>
    </row>
    <row r="14" spans="1:12" x14ac:dyDescent="0.25">
      <c r="A14" s="18" t="s">
        <v>80</v>
      </c>
      <c r="B14" s="99">
        <f>+B16+2</f>
        <v>2017</v>
      </c>
      <c r="C14" s="38" t="s">
        <v>64</v>
      </c>
      <c r="D14" s="20">
        <v>0</v>
      </c>
      <c r="E14" s="52">
        <v>0</v>
      </c>
      <c r="F14" s="23">
        <v>0</v>
      </c>
      <c r="G14" s="8">
        <v>0</v>
      </c>
      <c r="H14" s="55">
        <v>0</v>
      </c>
      <c r="I14" s="30" t="s">
        <v>81</v>
      </c>
      <c r="J14" s="31"/>
      <c r="K14" s="31"/>
      <c r="L14" s="31"/>
    </row>
    <row r="15" spans="1:12" x14ac:dyDescent="0.25">
      <c r="A15" s="19" t="s">
        <v>82</v>
      </c>
      <c r="B15" s="41">
        <f>+B16+1</f>
        <v>2016</v>
      </c>
      <c r="C15" s="39" t="s">
        <v>65</v>
      </c>
      <c r="D15" s="21">
        <v>525</v>
      </c>
      <c r="E15" s="53">
        <v>14.714285714285714</v>
      </c>
      <c r="F15" s="23">
        <v>7725</v>
      </c>
      <c r="G15" s="10">
        <v>0</v>
      </c>
      <c r="H15" s="55">
        <v>0</v>
      </c>
      <c r="I15" s="32" t="s">
        <v>78</v>
      </c>
      <c r="J15" s="31"/>
      <c r="K15" s="31"/>
      <c r="L15" s="31"/>
    </row>
    <row r="16" spans="1:12" ht="16.5" x14ac:dyDescent="0.35">
      <c r="A16" s="19" t="s">
        <v>77</v>
      </c>
      <c r="B16" s="40">
        <v>2015</v>
      </c>
      <c r="C16" s="39" t="s">
        <v>66</v>
      </c>
      <c r="D16" s="22">
        <v>525</v>
      </c>
      <c r="E16" s="54">
        <v>14.285714285714286</v>
      </c>
      <c r="F16" s="24">
        <v>7500</v>
      </c>
      <c r="G16" s="12">
        <v>0</v>
      </c>
      <c r="H16" s="56">
        <v>0</v>
      </c>
      <c r="I16" s="32" t="s">
        <v>78</v>
      </c>
      <c r="J16" s="31"/>
      <c r="K16" s="31"/>
      <c r="L16" s="31"/>
    </row>
    <row r="17" spans="1:12" x14ac:dyDescent="0.25">
      <c r="A17" s="9"/>
      <c r="B17" s="225" t="s">
        <v>67</v>
      </c>
      <c r="C17" s="226"/>
      <c r="D17" s="48">
        <v>-525</v>
      </c>
      <c r="E17" s="49">
        <v>-14.285714285714286</v>
      </c>
      <c r="F17" s="48">
        <v>-7500</v>
      </c>
      <c r="G17" s="48">
        <v>0</v>
      </c>
      <c r="H17" s="48">
        <v>0</v>
      </c>
      <c r="I17" s="34"/>
      <c r="J17" s="31"/>
      <c r="K17" s="31"/>
      <c r="L17" s="31"/>
    </row>
    <row r="18" spans="1:12" ht="15.75" thickBot="1" x14ac:dyDescent="0.3">
      <c r="A18" s="14"/>
      <c r="B18" s="221" t="s">
        <v>68</v>
      </c>
      <c r="C18" s="222"/>
      <c r="D18" s="50">
        <v>0</v>
      </c>
      <c r="E18" s="51">
        <v>0.42857142857142705</v>
      </c>
      <c r="F18" s="50">
        <v>225</v>
      </c>
      <c r="G18" s="50">
        <v>0</v>
      </c>
      <c r="H18" s="50">
        <v>0</v>
      </c>
      <c r="I18" s="35"/>
      <c r="J18" s="31"/>
      <c r="K18" s="31"/>
      <c r="L18" s="31"/>
    </row>
    <row r="19" spans="1:12" x14ac:dyDescent="0.25">
      <c r="A19" s="16" t="s">
        <v>83</v>
      </c>
      <c r="B19" s="99">
        <f>+B21+2</f>
        <v>2017</v>
      </c>
      <c r="C19" s="42" t="s">
        <v>64</v>
      </c>
      <c r="D19" s="60">
        <v>26000</v>
      </c>
      <c r="E19" s="52">
        <v>15.753346153846154</v>
      </c>
      <c r="F19" s="60">
        <v>409587</v>
      </c>
      <c r="G19" s="60">
        <v>95</v>
      </c>
      <c r="H19" s="55">
        <v>273.68421052631578</v>
      </c>
      <c r="I19" s="11"/>
    </row>
    <row r="20" spans="1:12" x14ac:dyDescent="0.25">
      <c r="A20" s="16"/>
      <c r="B20" s="41">
        <f>+B21+1</f>
        <v>2016</v>
      </c>
      <c r="C20" s="43" t="s">
        <v>65</v>
      </c>
      <c r="D20" s="60">
        <v>23125</v>
      </c>
      <c r="E20" s="53">
        <v>16.386378378378378</v>
      </c>
      <c r="F20" s="60">
        <v>378935</v>
      </c>
      <c r="G20" s="60">
        <v>88</v>
      </c>
      <c r="H20" s="55">
        <v>262.78409090909093</v>
      </c>
      <c r="I20" s="11"/>
    </row>
    <row r="21" spans="1:12" ht="16.5" x14ac:dyDescent="0.35">
      <c r="A21" s="16"/>
      <c r="B21" s="40">
        <v>2015</v>
      </c>
      <c r="C21" s="43" t="s">
        <v>66</v>
      </c>
      <c r="D21" s="61">
        <v>20775</v>
      </c>
      <c r="E21" s="54">
        <v>13.007460890493382</v>
      </c>
      <c r="F21" s="61">
        <v>270230</v>
      </c>
      <c r="G21" s="61">
        <v>82</v>
      </c>
      <c r="H21" s="56">
        <v>253.35365853658536</v>
      </c>
      <c r="I21" s="11"/>
    </row>
    <row r="22" spans="1:12" x14ac:dyDescent="0.25">
      <c r="A22" s="16"/>
      <c r="B22" s="225" t="s">
        <v>67</v>
      </c>
      <c r="C22" s="226"/>
      <c r="D22" s="62">
        <v>5225</v>
      </c>
      <c r="E22" s="49">
        <v>2.7458852633527719</v>
      </c>
      <c r="F22" s="62">
        <v>139357</v>
      </c>
      <c r="G22" s="62">
        <v>13</v>
      </c>
      <c r="H22" s="48">
        <v>20.330551989730424</v>
      </c>
      <c r="I22" s="11"/>
    </row>
    <row r="23" spans="1:12" ht="15.75" thickBot="1" x14ac:dyDescent="0.3">
      <c r="A23" s="17"/>
      <c r="B23" s="221" t="s">
        <v>68</v>
      </c>
      <c r="C23" s="222"/>
      <c r="D23" s="50">
        <v>2350</v>
      </c>
      <c r="E23" s="51">
        <v>3.3789174878849959</v>
      </c>
      <c r="F23" s="50">
        <v>108705</v>
      </c>
      <c r="G23" s="50">
        <v>6</v>
      </c>
      <c r="H23" s="50">
        <v>9.4304323725055781</v>
      </c>
      <c r="I23" s="13"/>
    </row>
    <row r="24" spans="1:12" x14ac:dyDescent="0.25">
      <c r="A24" s="15" t="s">
        <v>70</v>
      </c>
      <c r="B24" s="99">
        <f>+B26+2</f>
        <v>2017</v>
      </c>
      <c r="C24" s="42" t="s">
        <v>64</v>
      </c>
      <c r="D24" s="25">
        <v>23125</v>
      </c>
      <c r="E24" s="52">
        <v>15.753346153846154</v>
      </c>
      <c r="F24" s="25">
        <v>409587</v>
      </c>
      <c r="G24" s="25">
        <v>95</v>
      </c>
      <c r="H24" s="57"/>
      <c r="I24" s="11"/>
    </row>
    <row r="25" spans="1:12" x14ac:dyDescent="0.25">
      <c r="A25" s="16"/>
      <c r="B25" s="41">
        <f>+B26+1</f>
        <v>2016</v>
      </c>
      <c r="C25" s="43" t="s">
        <v>65</v>
      </c>
      <c r="D25" s="25">
        <v>24250</v>
      </c>
      <c r="E25" s="53">
        <v>16.386378378378378</v>
      </c>
      <c r="F25" s="25">
        <v>378935</v>
      </c>
      <c r="G25" s="25">
        <v>88</v>
      </c>
      <c r="H25" s="57"/>
      <c r="I25" s="11"/>
    </row>
    <row r="26" spans="1:12" ht="16.5" x14ac:dyDescent="0.35">
      <c r="A26" s="16"/>
      <c r="B26" s="40">
        <v>2015</v>
      </c>
      <c r="C26" s="43" t="s">
        <v>66</v>
      </c>
      <c r="D26" s="26">
        <v>20775</v>
      </c>
      <c r="E26" s="54">
        <v>13.007460890493382</v>
      </c>
      <c r="F26" s="26">
        <v>270230</v>
      </c>
      <c r="G26" s="26">
        <v>82</v>
      </c>
      <c r="H26" s="58"/>
      <c r="I26" s="11"/>
    </row>
    <row r="27" spans="1:12" x14ac:dyDescent="0.25">
      <c r="A27" s="16"/>
      <c r="B27" s="225" t="s">
        <v>67</v>
      </c>
      <c r="C27" s="226"/>
      <c r="D27" s="10">
        <v>2350</v>
      </c>
      <c r="E27" s="49">
        <v>2.7458852633527719</v>
      </c>
      <c r="F27" s="10">
        <v>139357</v>
      </c>
      <c r="G27" s="10">
        <v>13</v>
      </c>
      <c r="H27" s="57"/>
      <c r="I27" s="11"/>
    </row>
    <row r="28" spans="1:12" ht="15.75" thickBot="1" x14ac:dyDescent="0.3">
      <c r="A28" s="17"/>
      <c r="B28" s="221" t="s">
        <v>68</v>
      </c>
      <c r="C28" s="222"/>
      <c r="D28" s="27">
        <v>3475</v>
      </c>
      <c r="E28" s="51">
        <v>3.3789174878849959</v>
      </c>
      <c r="F28" s="27">
        <v>108705</v>
      </c>
      <c r="G28" s="27">
        <v>6</v>
      </c>
      <c r="H28" s="59"/>
      <c r="I28" s="13"/>
    </row>
  </sheetData>
  <sheetProtection password="CC13" sheet="1" objects="1" scenarios="1"/>
  <mergeCells count="16">
    <mergeCell ref="A1:D1"/>
    <mergeCell ref="E1:I1"/>
    <mergeCell ref="A2:D2"/>
    <mergeCell ref="F2:G2"/>
    <mergeCell ref="B28:C28"/>
    <mergeCell ref="H2:I2"/>
    <mergeCell ref="B22:C22"/>
    <mergeCell ref="B23:C23"/>
    <mergeCell ref="B27:C27"/>
    <mergeCell ref="B13:C13"/>
    <mergeCell ref="B17:C17"/>
    <mergeCell ref="B18:C18"/>
    <mergeCell ref="B3:C3"/>
    <mergeCell ref="B7:C7"/>
    <mergeCell ref="B8:C8"/>
    <mergeCell ref="B12:C12"/>
  </mergeCells>
  <printOptions horizontalCentered="1"/>
  <pageMargins left="0.25" right="0.25" top="0.5" bottom="0.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2479B-278F-4962-8DB7-33AD3C6391CA}">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5-Yr Facility Needs Plan</vt:lpstr>
      <vt:lpstr>Calculation Sheet</vt:lpstr>
      <vt:lpstr>Facility Info Summary Sheet</vt:lpstr>
      <vt:lpstr>Sample</vt:lpstr>
      <vt:lpstr>'5-Yr Facility Needs Plan'!OLE_LINK2</vt:lpstr>
      <vt:lpstr>'5-Yr Facility Needs Plan'!Print_Area</vt:lpstr>
      <vt:lpstr>Sample!Print_Area</vt:lpstr>
    </vt:vector>
  </TitlesOfParts>
  <Company>Idaho Dept.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twhittin</dc:creator>
  <cp:lastModifiedBy>Grace Paduano</cp:lastModifiedBy>
  <cp:lastPrinted>2023-05-04T20:13:45Z</cp:lastPrinted>
  <dcterms:created xsi:type="dcterms:W3CDTF">2011-03-09T22:18:00Z</dcterms:created>
  <dcterms:modified xsi:type="dcterms:W3CDTF">2025-04-08T14:18:46Z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9083098aa2c14c02af04bec953f8de51</vt:lpwstr>
  </property>
</Properties>
</file>